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coring" sheetId="1" r:id="rId1"/>
  </sheets>
  <definedNames>
    <definedName name="_xlnm._FilterDatabase" localSheetId="0" hidden="1">Scoring!$A$3:$R$3</definedName>
  </definedNames>
  <calcPr calcId="125725"/>
</workbook>
</file>

<file path=xl/calcChain.xml><?xml version="1.0" encoding="utf-8"?>
<calcChain xmlns="http://schemas.openxmlformats.org/spreadsheetml/2006/main">
  <c r="M17" i="1"/>
  <c r="E4"/>
  <c r="N4" s="1"/>
  <c r="P4" s="1"/>
  <c r="J4"/>
  <c r="M4"/>
  <c r="E5"/>
  <c r="J5"/>
  <c r="M5"/>
  <c r="E6"/>
  <c r="J6"/>
  <c r="N6" s="1"/>
  <c r="P6" s="1"/>
  <c r="M6"/>
  <c r="E7"/>
  <c r="J7"/>
  <c r="M7"/>
  <c r="E8"/>
  <c r="N8" s="1"/>
  <c r="P8" s="1"/>
  <c r="J8"/>
  <c r="M8"/>
  <c r="E9"/>
  <c r="J9"/>
  <c r="M9"/>
  <c r="E10"/>
  <c r="J10"/>
  <c r="M10"/>
  <c r="E11"/>
  <c r="J11"/>
  <c r="M11"/>
  <c r="E12"/>
  <c r="J12"/>
  <c r="M12"/>
  <c r="E13"/>
  <c r="J13"/>
  <c r="M13"/>
  <c r="E15"/>
  <c r="J15"/>
  <c r="M15"/>
  <c r="E16"/>
  <c r="J16"/>
  <c r="M16"/>
  <c r="E17"/>
  <c r="J17"/>
  <c r="E18"/>
  <c r="J18"/>
  <c r="M18"/>
  <c r="E19"/>
  <c r="J19"/>
  <c r="M19"/>
  <c r="E20"/>
  <c r="J20"/>
  <c r="M20"/>
  <c r="E21"/>
  <c r="J21"/>
  <c r="M21"/>
  <c r="E22"/>
  <c r="J22"/>
  <c r="M22"/>
  <c r="E23"/>
  <c r="J23"/>
  <c r="M23"/>
  <c r="E24"/>
  <c r="J24"/>
  <c r="M24"/>
  <c r="N24"/>
  <c r="P24" s="1"/>
  <c r="E25"/>
  <c r="J25"/>
  <c r="M25"/>
  <c r="E26"/>
  <c r="J26"/>
  <c r="M26"/>
  <c r="E27"/>
  <c r="J27"/>
  <c r="M27"/>
  <c r="E28"/>
  <c r="J28"/>
  <c r="M28"/>
  <c r="E29"/>
  <c r="J29"/>
  <c r="M29"/>
  <c r="E30"/>
  <c r="N30" s="1"/>
  <c r="P30" s="1"/>
  <c r="J30"/>
  <c r="M30"/>
  <c r="E31"/>
  <c r="J31"/>
  <c r="M31"/>
  <c r="E32"/>
  <c r="J32"/>
  <c r="N32" s="1"/>
  <c r="P32" s="1"/>
  <c r="M32"/>
  <c r="E33"/>
  <c r="J33"/>
  <c r="M33"/>
  <c r="E34"/>
  <c r="N34" s="1"/>
  <c r="P34" s="1"/>
  <c r="J34"/>
  <c r="M34"/>
  <c r="E35"/>
  <c r="J35"/>
  <c r="M35"/>
  <c r="E36"/>
  <c r="J36"/>
  <c r="N36" s="1"/>
  <c r="P36" s="1"/>
  <c r="M36"/>
  <c r="E37"/>
  <c r="J37"/>
  <c r="M37"/>
  <c r="E38"/>
  <c r="J38"/>
  <c r="M38"/>
  <c r="E39"/>
  <c r="J39"/>
  <c r="M39"/>
  <c r="E40"/>
  <c r="J40"/>
  <c r="N40" s="1"/>
  <c r="P40" s="1"/>
  <c r="M40"/>
  <c r="E41"/>
  <c r="J41"/>
  <c r="M41"/>
  <c r="E42"/>
  <c r="J42"/>
  <c r="M42"/>
  <c r="E43"/>
  <c r="J43"/>
  <c r="M43"/>
  <c r="E44"/>
  <c r="J44"/>
  <c r="N44" s="1"/>
  <c r="P44" s="1"/>
  <c r="M44"/>
  <c r="E45"/>
  <c r="J45"/>
  <c r="E46"/>
  <c r="J46"/>
  <c r="E47"/>
  <c r="J47"/>
  <c r="E48"/>
  <c r="J48"/>
  <c r="E49"/>
  <c r="J49"/>
  <c r="N35" l="1"/>
  <c r="N31"/>
  <c r="P31" s="1"/>
  <c r="N27"/>
  <c r="P27" s="1"/>
  <c r="N22"/>
  <c r="P22" s="1"/>
  <c r="N18"/>
  <c r="P18" s="1"/>
  <c r="N9"/>
  <c r="P9" s="1"/>
  <c r="N5"/>
  <c r="P5" s="1"/>
  <c r="N49"/>
  <c r="P49" s="1"/>
  <c r="N45"/>
  <c r="P45" s="1"/>
  <c r="N33"/>
  <c r="P33" s="1"/>
  <c r="N20"/>
  <c r="P20" s="1"/>
  <c r="N16"/>
  <c r="P16" s="1"/>
  <c r="N11"/>
  <c r="N38"/>
  <c r="P38" s="1"/>
  <c r="N29"/>
  <c r="N17"/>
  <c r="P17" s="1"/>
  <c r="N12"/>
  <c r="P12" s="1"/>
  <c r="N28"/>
  <c r="N19"/>
  <c r="P19" s="1"/>
  <c r="N15"/>
  <c r="P15" s="1"/>
  <c r="N42"/>
  <c r="P42" s="1"/>
  <c r="N26"/>
  <c r="N21"/>
  <c r="P21" s="1"/>
  <c r="N10"/>
  <c r="N46"/>
  <c r="N41"/>
  <c r="P41" s="1"/>
  <c r="N39"/>
  <c r="P39" s="1"/>
  <c r="N25"/>
  <c r="P25" s="1"/>
  <c r="N23"/>
  <c r="P23" s="1"/>
  <c r="N13"/>
  <c r="P13" s="1"/>
  <c r="N47"/>
  <c r="P47" s="1"/>
  <c r="N37"/>
  <c r="P37" s="1"/>
  <c r="N48"/>
  <c r="P48" s="1"/>
  <c r="N43"/>
  <c r="P43" s="1"/>
  <c r="N7"/>
  <c r="P7" s="1"/>
</calcChain>
</file>

<file path=xl/sharedStrings.xml><?xml version="1.0" encoding="utf-8"?>
<sst xmlns="http://schemas.openxmlformats.org/spreadsheetml/2006/main" count="146" uniqueCount="107">
  <si>
    <t>Defi Nepisiguit Challenge 2017 - Official Scoring Log</t>
  </si>
  <si>
    <t>Day 1</t>
  </si>
  <si>
    <t>Day 2</t>
  </si>
  <si>
    <t>Race Summary</t>
  </si>
  <si>
    <t>Bib #'s</t>
  </si>
  <si>
    <t>Start time:</t>
  </si>
  <si>
    <t>Finish time:</t>
  </si>
  <si>
    <t>Elapsed:</t>
  </si>
  <si>
    <t>CPs Reached</t>
  </si>
  <si>
    <t>Day 1 Ranking</t>
  </si>
  <si>
    <t>Start time:2</t>
  </si>
  <si>
    <t>Finish time:2</t>
  </si>
  <si>
    <t>Elapsed:2</t>
  </si>
  <si>
    <t>Day 2 Ranking</t>
  </si>
  <si>
    <t>Total CPs reached:</t>
  </si>
  <si>
    <t xml:space="preserve"> Total Time:</t>
  </si>
  <si>
    <t>Time Adjustment</t>
  </si>
  <si>
    <t>Official time:</t>
  </si>
  <si>
    <t>Note</t>
  </si>
  <si>
    <t>Final &amp; Official Ranking</t>
  </si>
  <si>
    <t>Touf Touf et Paul Huard</t>
  </si>
  <si>
    <t>33,34,35,36</t>
  </si>
  <si>
    <t>BDC-911</t>
  </si>
  <si>
    <t>13,14,15,16</t>
  </si>
  <si>
    <t>Les coureurs fringants</t>
  </si>
  <si>
    <t>21,22,23,24</t>
  </si>
  <si>
    <t>Oisgeeg–Sesgoeeg</t>
  </si>
  <si>
    <t>1,2,3,4</t>
  </si>
  <si>
    <t>Fitworks</t>
  </si>
  <si>
    <t>17,18,19,20</t>
  </si>
  <si>
    <t>Les profs en plein air</t>
  </si>
  <si>
    <t>37,38,39,40</t>
  </si>
  <si>
    <t>Les Training Buddies et Les Savoie</t>
  </si>
  <si>
    <t>29,30,31,32</t>
  </si>
  <si>
    <t>-1:00</t>
  </si>
  <si>
    <t>Medical Assistance</t>
  </si>
  <si>
    <t>Les marathoniens</t>
  </si>
  <si>
    <t>5,6,7,8</t>
  </si>
  <si>
    <t>Natural Selection Adventure Racing</t>
  </si>
  <si>
    <t>9,10, 11,12</t>
  </si>
  <si>
    <t>unranked</t>
  </si>
  <si>
    <t>RACE FIT</t>
  </si>
  <si>
    <t>25,26,27,28</t>
  </si>
  <si>
    <t>CPs Reached2</t>
  </si>
  <si>
    <t>M&amp;M Sluggers</t>
  </si>
  <si>
    <t>77,78</t>
  </si>
  <si>
    <t>West End Sports</t>
  </si>
  <si>
    <t>Les Folles RAIDes</t>
  </si>
  <si>
    <t>Orig Hell Town'rs</t>
  </si>
  <si>
    <t>97,98</t>
  </si>
  <si>
    <t xml:space="preserve">Mathed </t>
  </si>
  <si>
    <t>49,50,51</t>
  </si>
  <si>
    <t>Les pagayeux</t>
  </si>
  <si>
    <t>Blister Sisters</t>
  </si>
  <si>
    <t>81,82</t>
  </si>
  <si>
    <t>Wasted Potential</t>
  </si>
  <si>
    <t>64,65,66</t>
  </si>
  <si>
    <t>Des parents fatiguées</t>
  </si>
  <si>
    <t>Les Mêmes Trippeux</t>
  </si>
  <si>
    <t>41,42,43,44</t>
  </si>
  <si>
    <t>The Lost Vikings</t>
  </si>
  <si>
    <t>79,80</t>
  </si>
  <si>
    <t>les girlz</t>
  </si>
  <si>
    <t>91,92</t>
  </si>
  <si>
    <t>pedal, paddle, run</t>
  </si>
  <si>
    <t>45,46,47,48</t>
  </si>
  <si>
    <t>Team SNL</t>
  </si>
  <si>
    <t>Ironmen</t>
  </si>
  <si>
    <t>73,74</t>
  </si>
  <si>
    <t>Les Trois Gars du Sud</t>
  </si>
  <si>
    <t>55,56,57</t>
  </si>
  <si>
    <t>Ben-gals</t>
  </si>
  <si>
    <t>75,76</t>
  </si>
  <si>
    <t>Tuff Stuff</t>
  </si>
  <si>
    <t>89,90</t>
  </si>
  <si>
    <t>cousine comeau</t>
  </si>
  <si>
    <t>Dirty Birds</t>
  </si>
  <si>
    <t>87,88</t>
  </si>
  <si>
    <t>Jungle Speed</t>
  </si>
  <si>
    <t>67,68,69</t>
  </si>
  <si>
    <t>SilverBacks</t>
  </si>
  <si>
    <t>We Thought This Was a 5K</t>
  </si>
  <si>
    <t>93,94</t>
  </si>
  <si>
    <t>Sté-Pro Outdoor</t>
  </si>
  <si>
    <t>Friolet</t>
  </si>
  <si>
    <t>*Speed Sold Separately</t>
  </si>
  <si>
    <t>61,62,63</t>
  </si>
  <si>
    <t>Team bé</t>
  </si>
  <si>
    <t>Beep-Beep!</t>
  </si>
  <si>
    <t>83,84</t>
  </si>
  <si>
    <t>Victorious Secret</t>
  </si>
  <si>
    <t>58,59,60</t>
  </si>
  <si>
    <t>Gym Nautilus</t>
  </si>
  <si>
    <t>70,71,72</t>
  </si>
  <si>
    <t>Help! We're Lost!</t>
  </si>
  <si>
    <t>95,96</t>
  </si>
  <si>
    <t>DNF</t>
  </si>
  <si>
    <t>The TRI Team</t>
  </si>
  <si>
    <t>52,53,54</t>
  </si>
  <si>
    <t>kung fu panda</t>
  </si>
  <si>
    <t>85,86</t>
  </si>
  <si>
    <t>Les Godins</t>
  </si>
  <si>
    <t>Kingsley</t>
  </si>
  <si>
    <t>121, 122</t>
  </si>
  <si>
    <t>Team Info</t>
  </si>
  <si>
    <t>Team Name- Competitive:</t>
  </si>
  <si>
    <t>Team Name- Open:</t>
  </si>
</sst>
</file>

<file path=xl/styles.xml><?xml version="1.0" encoding="utf-8"?>
<styleSheet xmlns="http://schemas.openxmlformats.org/spreadsheetml/2006/main">
  <numFmts count="1">
    <numFmt numFmtId="164" formatCode="hh:mm:ss;@"/>
  </numFmts>
  <fonts count="8"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2" tint="-0.249977111117893"/>
        <bgColor theme="4" tint="0.59999389629810485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1" fontId="5" fillId="4" borderId="1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164" fontId="6" fillId="5" borderId="8" xfId="0" applyNumberFormat="1" applyFont="1" applyFill="1" applyBorder="1"/>
    <xf numFmtId="164" fontId="6" fillId="5" borderId="9" xfId="0" applyNumberFormat="1" applyFont="1" applyFill="1" applyBorder="1"/>
    <xf numFmtId="21" fontId="6" fillId="5" borderId="9" xfId="0" applyNumberFormat="1" applyFont="1" applyFill="1" applyBorder="1"/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64" fontId="6" fillId="5" borderId="11" xfId="0" applyNumberFormat="1" applyFont="1" applyFill="1" applyBorder="1"/>
    <xf numFmtId="21" fontId="6" fillId="5" borderId="12" xfId="0" applyNumberFormat="1" applyFont="1" applyFill="1" applyBorder="1"/>
    <xf numFmtId="1" fontId="6" fillId="5" borderId="13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21" fontId="6" fillId="5" borderId="10" xfId="0" applyNumberFormat="1" applyFont="1" applyFill="1" applyBorder="1" applyAlignment="1">
      <alignment horizontal="center"/>
    </xf>
    <xf numFmtId="1" fontId="6" fillId="5" borderId="14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/>
    <xf numFmtId="21" fontId="6" fillId="6" borderId="9" xfId="0" applyNumberFormat="1" applyFont="1" applyFill="1" applyBorder="1"/>
    <xf numFmtId="1" fontId="6" fillId="6" borderId="9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21" fontId="6" fillId="6" borderId="10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 vertical="center"/>
    </xf>
    <xf numFmtId="21" fontId="6" fillId="5" borderId="15" xfId="0" applyNumberFormat="1" applyFont="1" applyFill="1" applyBorder="1"/>
    <xf numFmtId="1" fontId="6" fillId="5" borderId="16" xfId="0" applyNumberFormat="1" applyFont="1" applyFill="1" applyBorder="1" applyAlignment="1">
      <alignment horizontal="center" vertical="center"/>
    </xf>
    <xf numFmtId="164" fontId="6" fillId="6" borderId="18" xfId="0" applyNumberFormat="1" applyFont="1" applyFill="1" applyBorder="1"/>
    <xf numFmtId="21" fontId="6" fillId="5" borderId="10" xfId="0" applyNumberFormat="1" applyFont="1" applyFill="1" applyBorder="1"/>
    <xf numFmtId="1" fontId="6" fillId="5" borderId="9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21" fontId="6" fillId="6" borderId="17" xfId="0" applyNumberFormat="1" applyFont="1" applyFill="1" applyBorder="1"/>
    <xf numFmtId="21" fontId="6" fillId="6" borderId="18" xfId="0" applyNumberFormat="1" applyFont="1" applyFill="1" applyBorder="1" applyAlignment="1">
      <alignment horizontal="center"/>
    </xf>
    <xf numFmtId="164" fontId="6" fillId="5" borderId="10" xfId="0" applyNumberFormat="1" applyFont="1" applyFill="1" applyBorder="1"/>
    <xf numFmtId="1" fontId="6" fillId="5" borderId="20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/>
    <xf numFmtId="164" fontId="6" fillId="5" borderId="12" xfId="0" applyNumberFormat="1" applyFont="1" applyFill="1" applyBorder="1"/>
    <xf numFmtId="21" fontId="6" fillId="5" borderId="22" xfId="0" applyNumberFormat="1" applyFont="1" applyFill="1" applyBorder="1"/>
    <xf numFmtId="21" fontId="6" fillId="5" borderId="13" xfId="0" applyNumberFormat="1" applyFont="1" applyFill="1" applyBorder="1" applyAlignment="1">
      <alignment horizontal="center"/>
    </xf>
    <xf numFmtId="1" fontId="6" fillId="5" borderId="23" xfId="0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24" xfId="0" applyFont="1" applyFill="1" applyBorder="1" applyAlignment="1">
      <alignment horizontal="left" vertical="center"/>
    </xf>
    <xf numFmtId="0" fontId="7" fillId="7" borderId="25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wrapText="1"/>
    </xf>
    <xf numFmtId="0" fontId="6" fillId="8" borderId="28" xfId="0" applyFont="1" applyFill="1" applyBorder="1"/>
    <xf numFmtId="164" fontId="6" fillId="8" borderId="29" xfId="0" applyNumberFormat="1" applyFont="1" applyFill="1" applyBorder="1"/>
    <xf numFmtId="164" fontId="6" fillId="8" borderId="30" xfId="0" applyNumberFormat="1" applyFont="1" applyFill="1" applyBorder="1"/>
    <xf numFmtId="21" fontId="6" fillId="8" borderId="30" xfId="0" applyNumberFormat="1" applyFont="1" applyFill="1" applyBorder="1"/>
    <xf numFmtId="1" fontId="6" fillId="8" borderId="30" xfId="0" applyNumberFormat="1" applyFont="1" applyFill="1" applyBorder="1" applyAlignment="1">
      <alignment horizontal="center"/>
    </xf>
    <xf numFmtId="1" fontId="6" fillId="8" borderId="31" xfId="0" applyNumberFormat="1" applyFont="1" applyFill="1" applyBorder="1"/>
    <xf numFmtId="1" fontId="6" fillId="8" borderId="31" xfId="0" applyNumberFormat="1" applyFont="1" applyFill="1" applyBorder="1" applyAlignment="1">
      <alignment horizontal="center" vertical="center"/>
    </xf>
    <xf numFmtId="1" fontId="6" fillId="8" borderId="29" xfId="0" applyNumberFormat="1" applyFont="1" applyFill="1" applyBorder="1" applyAlignment="1">
      <alignment horizontal="center"/>
    </xf>
    <xf numFmtId="49" fontId="6" fillId="8" borderId="30" xfId="0" applyNumberFormat="1" applyFont="1" applyFill="1" applyBorder="1" applyAlignment="1">
      <alignment horizontal="center" vertical="center"/>
    </xf>
    <xf numFmtId="21" fontId="6" fillId="8" borderId="31" xfId="0" applyNumberFormat="1" applyFont="1" applyFill="1" applyBorder="1" applyAlignment="1">
      <alignment horizontal="center"/>
    </xf>
    <xf numFmtId="1" fontId="6" fillId="8" borderId="32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wrapText="1"/>
    </xf>
    <xf numFmtId="3" fontId="6" fillId="8" borderId="33" xfId="0" applyNumberFormat="1" applyFont="1" applyFill="1" applyBorder="1" applyAlignment="1">
      <alignment horizontal="left"/>
    </xf>
    <xf numFmtId="164" fontId="6" fillId="8" borderId="8" xfId="0" applyNumberFormat="1" applyFont="1" applyFill="1" applyBorder="1"/>
    <xf numFmtId="164" fontId="6" fillId="8" borderId="9" xfId="0" applyNumberFormat="1" applyFont="1" applyFill="1" applyBorder="1"/>
    <xf numFmtId="21" fontId="6" fillId="8" borderId="9" xfId="0" applyNumberFormat="1" applyFont="1" applyFill="1" applyBorder="1"/>
    <xf numFmtId="1" fontId="6" fillId="8" borderId="9" xfId="0" applyNumberFormat="1" applyFont="1" applyFill="1" applyBorder="1" applyAlignment="1">
      <alignment horizontal="center"/>
    </xf>
    <xf numFmtId="1" fontId="6" fillId="8" borderId="10" xfId="0" applyNumberFormat="1" applyFont="1" applyFill="1" applyBorder="1"/>
    <xf numFmtId="21" fontId="6" fillId="8" borderId="12" xfId="0" applyNumberFormat="1" applyFont="1" applyFill="1" applyBorder="1"/>
    <xf numFmtId="1" fontId="6" fillId="8" borderId="13" xfId="0" applyNumberFormat="1" applyFont="1" applyFill="1" applyBorder="1" applyAlignment="1">
      <alignment horizontal="center" vertical="center"/>
    </xf>
    <xf numFmtId="1" fontId="6" fillId="8" borderId="13" xfId="0" applyNumberFormat="1" applyFont="1" applyFill="1" applyBorder="1"/>
    <xf numFmtId="1" fontId="6" fillId="8" borderId="8" xfId="0" applyNumberFormat="1" applyFont="1" applyFill="1" applyBorder="1" applyAlignment="1">
      <alignment horizontal="center"/>
    </xf>
    <xf numFmtId="49" fontId="6" fillId="8" borderId="9" xfId="0" applyNumberFormat="1" applyFont="1" applyFill="1" applyBorder="1" applyAlignment="1">
      <alignment horizontal="center" vertical="center"/>
    </xf>
    <xf numFmtId="21" fontId="6" fillId="8" borderId="10" xfId="0" applyNumberFormat="1" applyFont="1" applyFill="1" applyBorder="1" applyAlignment="1">
      <alignment horizontal="center"/>
    </xf>
    <xf numFmtId="1" fontId="6" fillId="8" borderId="14" xfId="0" applyNumberFormat="1" applyFont="1" applyFill="1" applyBorder="1" applyAlignment="1">
      <alignment horizontal="center"/>
    </xf>
    <xf numFmtId="0" fontId="6" fillId="8" borderId="33" xfId="0" applyFont="1" applyFill="1" applyBorder="1"/>
    <xf numFmtId="0" fontId="6" fillId="8" borderId="10" xfId="0" applyFont="1" applyFill="1" applyBorder="1"/>
    <xf numFmtId="21" fontId="6" fillId="8" borderId="13" xfId="0" applyNumberFormat="1" applyFont="1" applyFill="1" applyBorder="1"/>
    <xf numFmtId="0" fontId="6" fillId="9" borderId="10" xfId="0" applyFont="1" applyFill="1" applyBorder="1" applyAlignment="1">
      <alignment wrapText="1"/>
    </xf>
    <xf numFmtId="0" fontId="6" fillId="9" borderId="33" xfId="0" applyFont="1" applyFill="1" applyBorder="1"/>
    <xf numFmtId="164" fontId="6" fillId="9" borderId="8" xfId="0" applyNumberFormat="1" applyFont="1" applyFill="1" applyBorder="1"/>
    <xf numFmtId="164" fontId="6" fillId="9" borderId="9" xfId="0" applyNumberFormat="1" applyFont="1" applyFill="1" applyBorder="1"/>
    <xf numFmtId="21" fontId="6" fillId="9" borderId="9" xfId="0" applyNumberFormat="1" applyFont="1" applyFill="1" applyBorder="1"/>
    <xf numFmtId="1" fontId="6" fillId="9" borderId="9" xfId="0" applyNumberFormat="1" applyFont="1" applyFill="1" applyBorder="1" applyAlignment="1">
      <alignment horizontal="center"/>
    </xf>
    <xf numFmtId="1" fontId="6" fillId="9" borderId="10" xfId="0" applyNumberFormat="1" applyFont="1" applyFill="1" applyBorder="1"/>
    <xf numFmtId="21" fontId="6" fillId="9" borderId="12" xfId="0" applyNumberFormat="1" applyFont="1" applyFill="1" applyBorder="1"/>
    <xf numFmtId="1" fontId="6" fillId="9" borderId="13" xfId="0" applyNumberFormat="1" applyFont="1" applyFill="1" applyBorder="1" applyAlignment="1">
      <alignment horizontal="center" vertical="center"/>
    </xf>
    <xf numFmtId="21" fontId="6" fillId="9" borderId="13" xfId="0" applyNumberFormat="1" applyFont="1" applyFill="1" applyBorder="1"/>
    <xf numFmtId="1" fontId="6" fillId="9" borderId="8" xfId="0" applyNumberFormat="1" applyFont="1" applyFill="1" applyBorder="1" applyAlignment="1">
      <alignment horizontal="center"/>
    </xf>
    <xf numFmtId="49" fontId="6" fillId="9" borderId="9" xfId="0" applyNumberFormat="1" applyFont="1" applyFill="1" applyBorder="1" applyAlignment="1">
      <alignment horizontal="center" vertical="center"/>
    </xf>
    <xf numFmtId="21" fontId="6" fillId="9" borderId="10" xfId="0" applyNumberFormat="1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center"/>
    </xf>
    <xf numFmtId="3" fontId="6" fillId="9" borderId="33" xfId="0" applyNumberFormat="1" applyFont="1" applyFill="1" applyBorder="1" applyAlignment="1">
      <alignment horizontal="left"/>
    </xf>
    <xf numFmtId="1" fontId="6" fillId="9" borderId="21" xfId="0" applyNumberFormat="1" applyFont="1" applyFill="1" applyBorder="1" applyAlignment="1">
      <alignment horizontal="center"/>
    </xf>
    <xf numFmtId="21" fontId="6" fillId="9" borderId="22" xfId="0" applyNumberFormat="1" applyFont="1" applyFill="1" applyBorder="1"/>
    <xf numFmtId="49" fontId="6" fillId="9" borderId="22" xfId="0" applyNumberFormat="1" applyFont="1" applyFill="1" applyBorder="1" applyAlignment="1">
      <alignment horizontal="center" vertical="center"/>
    </xf>
    <xf numFmtId="21" fontId="6" fillId="9" borderId="34" xfId="0" applyNumberFormat="1" applyFont="1" applyFill="1" applyBorder="1" applyAlignment="1">
      <alignment horizontal="center"/>
    </xf>
    <xf numFmtId="1" fontId="6" fillId="9" borderId="35" xfId="0" applyNumberFormat="1" applyFont="1" applyFill="1" applyBorder="1" applyAlignment="1">
      <alignment horizontal="center"/>
    </xf>
    <xf numFmtId="0" fontId="6" fillId="5" borderId="19" xfId="0" applyFont="1" applyFill="1" applyBorder="1"/>
    <xf numFmtId="0" fontId="6" fillId="6" borderId="19" xfId="0" applyFont="1" applyFill="1" applyBorder="1"/>
    <xf numFmtId="0" fontId="6" fillId="6" borderId="36" xfId="0" applyFont="1" applyFill="1" applyBorder="1"/>
    <xf numFmtId="0" fontId="6" fillId="5" borderId="37" xfId="0" applyFont="1" applyFill="1" applyBorder="1"/>
    <xf numFmtId="0" fontId="6" fillId="5" borderId="32" xfId="0" applyFont="1" applyFill="1" applyBorder="1" applyAlignment="1">
      <alignment wrapText="1"/>
    </xf>
    <xf numFmtId="0" fontId="6" fillId="6" borderId="14" xfId="0" applyFont="1" applyFill="1" applyBorder="1" applyAlignment="1">
      <alignment wrapText="1"/>
    </xf>
    <xf numFmtId="0" fontId="6" fillId="5" borderId="14" xfId="0" applyFont="1" applyFill="1" applyBorder="1"/>
    <xf numFmtId="0" fontId="6" fillId="5" borderId="14" xfId="0" applyFont="1" applyFill="1" applyBorder="1" applyAlignment="1">
      <alignment wrapText="1"/>
    </xf>
    <xf numFmtId="0" fontId="6" fillId="6" borderId="38" xfId="0" applyFont="1" applyFill="1" applyBorder="1" applyAlignment="1">
      <alignment wrapText="1"/>
    </xf>
    <xf numFmtId="0" fontId="6" fillId="5" borderId="39" xfId="0" applyFont="1" applyFill="1" applyBorder="1" applyAlignment="1">
      <alignment wrapText="1"/>
    </xf>
    <xf numFmtId="0" fontId="7" fillId="7" borderId="40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 wrapText="1"/>
    </xf>
    <xf numFmtId="0" fontId="6" fillId="9" borderId="34" xfId="0" applyFont="1" applyFill="1" applyBorder="1" applyAlignment="1">
      <alignment wrapText="1"/>
    </xf>
    <xf numFmtId="0" fontId="6" fillId="9" borderId="41" xfId="0" applyFont="1" applyFill="1" applyBorder="1" applyAlignment="1">
      <alignment horizontal="left"/>
    </xf>
    <xf numFmtId="164" fontId="6" fillId="9" borderId="21" xfId="0" applyNumberFormat="1" applyFont="1" applyFill="1" applyBorder="1"/>
    <xf numFmtId="164" fontId="6" fillId="9" borderId="22" xfId="0" applyNumberFormat="1" applyFont="1" applyFill="1" applyBorder="1"/>
    <xf numFmtId="1" fontId="6" fillId="9" borderId="22" xfId="0" applyNumberFormat="1" applyFont="1" applyFill="1" applyBorder="1" applyAlignment="1">
      <alignment horizontal="center"/>
    </xf>
    <xf numFmtId="1" fontId="6" fillId="9" borderId="34" xfId="0" applyNumberFormat="1" applyFont="1" applyFill="1" applyBorder="1"/>
    <xf numFmtId="1" fontId="6" fillId="9" borderId="34" xfId="0" applyNumberFormat="1" applyFont="1" applyFill="1" applyBorder="1" applyAlignment="1">
      <alignment horizontal="center" vertical="center"/>
    </xf>
    <xf numFmtId="21" fontId="6" fillId="9" borderId="35" xfId="0" applyNumberFormat="1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60" zoomScaleNormal="60" workbookViewId="0">
      <pane xSplit="1" topLeftCell="B1" activePane="topRight" state="frozen"/>
      <selection pane="topRight" activeCell="N11" sqref="N11"/>
    </sheetView>
  </sheetViews>
  <sheetFormatPr defaultRowHeight="18.75"/>
  <cols>
    <col min="1" max="1" width="47" style="1" customWidth="1"/>
    <col min="2" max="2" width="16.140625" style="1" customWidth="1"/>
    <col min="3" max="3" width="19.7109375" style="1" customWidth="1"/>
    <col min="4" max="6" width="17.7109375" style="1" customWidth="1"/>
    <col min="7" max="7" width="23.42578125" style="1" customWidth="1"/>
    <col min="8" max="8" width="24.140625" style="1" customWidth="1"/>
    <col min="9" max="9" width="17.7109375" style="1" customWidth="1"/>
    <col min="10" max="12" width="24.28515625" style="1" customWidth="1"/>
    <col min="13" max="13" width="25.7109375" style="1" customWidth="1"/>
    <col min="14" max="14" width="24.28515625" style="1" customWidth="1"/>
    <col min="15" max="15" width="28.28515625" style="1" customWidth="1"/>
    <col min="16" max="18" width="28.140625" style="1" customWidth="1"/>
    <col min="19" max="19" width="30" style="1" customWidth="1"/>
    <col min="20" max="16384" width="9.140625" style="1"/>
  </cols>
  <sheetData>
    <row r="1" spans="1:18" ht="50.25" customHeight="1" thickBo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s="2" customFormat="1" ht="53.25" customHeight="1" thickBot="1">
      <c r="A2" s="118" t="s">
        <v>104</v>
      </c>
      <c r="B2" s="119"/>
      <c r="C2" s="120" t="s">
        <v>1</v>
      </c>
      <c r="D2" s="118"/>
      <c r="E2" s="118"/>
      <c r="F2" s="118"/>
      <c r="G2" s="118"/>
      <c r="H2" s="120" t="s">
        <v>2</v>
      </c>
      <c r="I2" s="118"/>
      <c r="J2" s="118"/>
      <c r="K2" s="118"/>
      <c r="L2" s="118"/>
      <c r="M2" s="120" t="s">
        <v>3</v>
      </c>
      <c r="N2" s="118"/>
      <c r="O2" s="118"/>
      <c r="P2" s="118"/>
      <c r="Q2" s="118"/>
      <c r="R2" s="119"/>
    </row>
    <row r="3" spans="1:18" ht="19.5" thickBot="1">
      <c r="A3" s="3" t="s">
        <v>105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6" t="s">
        <v>10</v>
      </c>
      <c r="I3" s="4" t="s">
        <v>11</v>
      </c>
      <c r="J3" s="4" t="s">
        <v>12</v>
      </c>
      <c r="K3" s="5" t="s">
        <v>8</v>
      </c>
      <c r="L3" s="5" t="s">
        <v>13</v>
      </c>
      <c r="M3" s="7" t="s">
        <v>14</v>
      </c>
      <c r="N3" s="4" t="s">
        <v>15</v>
      </c>
      <c r="O3" s="4" t="s">
        <v>16</v>
      </c>
      <c r="P3" s="4" t="s">
        <v>17</v>
      </c>
      <c r="Q3" s="5" t="s">
        <v>18</v>
      </c>
      <c r="R3" s="8" t="s">
        <v>19</v>
      </c>
    </row>
    <row r="4" spans="1:18">
      <c r="A4" s="102" t="s">
        <v>20</v>
      </c>
      <c r="B4" s="98" t="s">
        <v>21</v>
      </c>
      <c r="C4" s="9">
        <v>0.35694444444444401</v>
      </c>
      <c r="D4" s="10">
        <v>0.70416666666666661</v>
      </c>
      <c r="E4" s="11">
        <f t="shared" ref="E4:E13" si="0">D4-C4</f>
        <v>0.3472222222222226</v>
      </c>
      <c r="F4" s="12">
        <v>11</v>
      </c>
      <c r="G4" s="13">
        <v>1</v>
      </c>
      <c r="H4" s="14">
        <v>0.3125</v>
      </c>
      <c r="I4" s="10">
        <v>0.62569444444444444</v>
      </c>
      <c r="J4" s="15">
        <f t="shared" ref="J4:J13" si="1">I4-H4</f>
        <v>0.31319444444444444</v>
      </c>
      <c r="K4" s="16">
        <v>12</v>
      </c>
      <c r="L4" s="16">
        <v>1</v>
      </c>
      <c r="M4" s="17">
        <f t="shared" ref="M4:M13" si="2">F4+K4</f>
        <v>23</v>
      </c>
      <c r="N4" s="11">
        <f t="shared" ref="N4:N13" si="3">J4+E4</f>
        <v>0.6604166666666671</v>
      </c>
      <c r="O4" s="18"/>
      <c r="P4" s="15">
        <f t="shared" ref="P4:P9" si="4">N4</f>
        <v>0.6604166666666671</v>
      </c>
      <c r="Q4" s="19"/>
      <c r="R4" s="20">
        <v>1</v>
      </c>
    </row>
    <row r="5" spans="1:18">
      <c r="A5" s="103" t="s">
        <v>22</v>
      </c>
      <c r="B5" s="99" t="s">
        <v>23</v>
      </c>
      <c r="C5" s="9">
        <v>0.35694444444444401</v>
      </c>
      <c r="D5" s="21">
        <v>0.74236111111111114</v>
      </c>
      <c r="E5" s="22">
        <f t="shared" si="0"/>
        <v>0.38541666666666713</v>
      </c>
      <c r="F5" s="23">
        <v>11</v>
      </c>
      <c r="G5" s="24">
        <v>3</v>
      </c>
      <c r="H5" s="14">
        <v>0.3125</v>
      </c>
      <c r="I5" s="21">
        <v>0.64861111111111114</v>
      </c>
      <c r="J5" s="15">
        <f t="shared" si="1"/>
        <v>0.33611111111111114</v>
      </c>
      <c r="K5" s="16">
        <v>12</v>
      </c>
      <c r="L5" s="16">
        <v>3</v>
      </c>
      <c r="M5" s="17">
        <f t="shared" si="2"/>
        <v>23</v>
      </c>
      <c r="N5" s="22">
        <f t="shared" si="3"/>
        <v>0.72152777777777821</v>
      </c>
      <c r="O5" s="18"/>
      <c r="P5" s="15">
        <f t="shared" si="4"/>
        <v>0.72152777777777821</v>
      </c>
      <c r="Q5" s="25"/>
      <c r="R5" s="20">
        <v>2</v>
      </c>
    </row>
    <row r="6" spans="1:18">
      <c r="A6" s="103" t="s">
        <v>24</v>
      </c>
      <c r="B6" s="99" t="s">
        <v>25</v>
      </c>
      <c r="C6" s="9">
        <v>0.35694444444444401</v>
      </c>
      <c r="D6" s="21">
        <v>0.73819444444444438</v>
      </c>
      <c r="E6" s="22">
        <f t="shared" si="0"/>
        <v>0.38125000000000037</v>
      </c>
      <c r="F6" s="23">
        <v>11</v>
      </c>
      <c r="G6" s="24">
        <v>2</v>
      </c>
      <c r="H6" s="14">
        <v>0.3125</v>
      </c>
      <c r="I6" s="21">
        <v>0.66249999999999998</v>
      </c>
      <c r="J6" s="15">
        <f t="shared" si="1"/>
        <v>0.35</v>
      </c>
      <c r="K6" s="16">
        <v>12</v>
      </c>
      <c r="L6" s="16">
        <v>4</v>
      </c>
      <c r="M6" s="17">
        <f t="shared" si="2"/>
        <v>23</v>
      </c>
      <c r="N6" s="22">
        <f t="shared" si="3"/>
        <v>0.7312500000000004</v>
      </c>
      <c r="O6" s="18"/>
      <c r="P6" s="15">
        <f t="shared" si="4"/>
        <v>0.7312500000000004</v>
      </c>
      <c r="Q6" s="25"/>
      <c r="R6" s="26">
        <v>3</v>
      </c>
    </row>
    <row r="7" spans="1:18">
      <c r="A7" s="104" t="s">
        <v>26</v>
      </c>
      <c r="B7" s="98" t="s">
        <v>27</v>
      </c>
      <c r="C7" s="9">
        <v>0.35694444444444445</v>
      </c>
      <c r="D7" s="10">
        <v>0.69861111111111107</v>
      </c>
      <c r="E7" s="11">
        <f t="shared" si="0"/>
        <v>0.34166666666666662</v>
      </c>
      <c r="F7" s="12">
        <v>9</v>
      </c>
      <c r="G7" s="13">
        <v>4</v>
      </c>
      <c r="H7" s="14">
        <v>0.3125</v>
      </c>
      <c r="I7" s="10">
        <v>0.6694444444444444</v>
      </c>
      <c r="J7" s="15">
        <f t="shared" si="1"/>
        <v>0.3569444444444444</v>
      </c>
      <c r="K7" s="16">
        <v>12</v>
      </c>
      <c r="L7" s="16">
        <v>5</v>
      </c>
      <c r="M7" s="17">
        <f t="shared" si="2"/>
        <v>21</v>
      </c>
      <c r="N7" s="11">
        <f t="shared" si="3"/>
        <v>0.69861111111111107</v>
      </c>
      <c r="O7" s="18"/>
      <c r="P7" s="15">
        <f t="shared" si="4"/>
        <v>0.69861111111111107</v>
      </c>
      <c r="Q7" s="19"/>
      <c r="R7" s="20">
        <v>4</v>
      </c>
    </row>
    <row r="8" spans="1:18">
      <c r="A8" s="105" t="s">
        <v>28</v>
      </c>
      <c r="B8" s="98" t="s">
        <v>29</v>
      </c>
      <c r="C8" s="9">
        <v>0.35694444444444401</v>
      </c>
      <c r="D8" s="10">
        <v>0.69930555555555562</v>
      </c>
      <c r="E8" s="11">
        <f t="shared" si="0"/>
        <v>0.34236111111111162</v>
      </c>
      <c r="F8" s="12">
        <v>8</v>
      </c>
      <c r="G8" s="13">
        <v>7</v>
      </c>
      <c r="H8" s="14">
        <v>0.3125</v>
      </c>
      <c r="I8" s="10">
        <v>0.63611111111111118</v>
      </c>
      <c r="J8" s="15">
        <f t="shared" si="1"/>
        <v>0.32361111111111118</v>
      </c>
      <c r="K8" s="16">
        <v>12</v>
      </c>
      <c r="L8" s="16">
        <v>2</v>
      </c>
      <c r="M8" s="17">
        <f t="shared" si="2"/>
        <v>20</v>
      </c>
      <c r="N8" s="11">
        <f t="shared" si="3"/>
        <v>0.66597222222222285</v>
      </c>
      <c r="O8" s="18"/>
      <c r="P8" s="15">
        <f t="shared" si="4"/>
        <v>0.66597222222222285</v>
      </c>
      <c r="Q8" s="19"/>
      <c r="R8" s="20">
        <v>5</v>
      </c>
    </row>
    <row r="9" spans="1:18">
      <c r="A9" s="103" t="s">
        <v>30</v>
      </c>
      <c r="B9" s="99" t="s">
        <v>31</v>
      </c>
      <c r="C9" s="9">
        <v>0.35694444444444401</v>
      </c>
      <c r="D9" s="21">
        <v>0.7284722222222223</v>
      </c>
      <c r="E9" s="22">
        <f t="shared" si="0"/>
        <v>0.37152777777777829</v>
      </c>
      <c r="F9" s="23">
        <v>9</v>
      </c>
      <c r="G9" s="24">
        <v>5</v>
      </c>
      <c r="H9" s="14">
        <v>0.3125</v>
      </c>
      <c r="I9" s="21">
        <v>0.6972222222222223</v>
      </c>
      <c r="J9" s="15">
        <f t="shared" si="1"/>
        <v>0.3847222222222223</v>
      </c>
      <c r="K9" s="16">
        <v>11</v>
      </c>
      <c r="L9" s="16">
        <v>7</v>
      </c>
      <c r="M9" s="17">
        <f t="shared" si="2"/>
        <v>20</v>
      </c>
      <c r="N9" s="22">
        <f t="shared" si="3"/>
        <v>0.75625000000000053</v>
      </c>
      <c r="O9" s="18"/>
      <c r="P9" s="15">
        <f t="shared" si="4"/>
        <v>0.75625000000000053</v>
      </c>
      <c r="Q9" s="25"/>
      <c r="R9" s="26">
        <v>6</v>
      </c>
    </row>
    <row r="10" spans="1:18">
      <c r="A10" s="103" t="s">
        <v>32</v>
      </c>
      <c r="B10" s="99" t="s">
        <v>33</v>
      </c>
      <c r="C10" s="9">
        <v>0.35694444444444401</v>
      </c>
      <c r="D10" s="21">
        <v>0.8125</v>
      </c>
      <c r="E10" s="11">
        <f t="shared" si="0"/>
        <v>0.45555555555555599</v>
      </c>
      <c r="F10" s="23">
        <v>5</v>
      </c>
      <c r="G10" s="24">
        <v>10</v>
      </c>
      <c r="H10" s="9">
        <v>0.3125</v>
      </c>
      <c r="I10" s="21">
        <v>0.70694444444444438</v>
      </c>
      <c r="J10" s="27">
        <f t="shared" si="1"/>
        <v>0.39444444444444438</v>
      </c>
      <c r="K10" s="28">
        <v>7</v>
      </c>
      <c r="L10" s="28">
        <v>8</v>
      </c>
      <c r="M10" s="17">
        <f t="shared" si="2"/>
        <v>12</v>
      </c>
      <c r="N10" s="22">
        <f t="shared" si="3"/>
        <v>0.85000000000000031</v>
      </c>
      <c r="O10" s="18" t="s">
        <v>34</v>
      </c>
      <c r="P10" s="15">
        <v>0.82916666666666661</v>
      </c>
      <c r="Q10" s="25" t="s">
        <v>35</v>
      </c>
      <c r="R10" s="20">
        <v>7</v>
      </c>
    </row>
    <row r="11" spans="1:18">
      <c r="A11" s="106" t="s">
        <v>36</v>
      </c>
      <c r="B11" s="100" t="s">
        <v>37</v>
      </c>
      <c r="C11" s="9">
        <v>0.35694444444444445</v>
      </c>
      <c r="D11" s="21">
        <v>0.73611111111111116</v>
      </c>
      <c r="E11" s="22">
        <f t="shared" si="0"/>
        <v>0.37916666666666671</v>
      </c>
      <c r="F11" s="23">
        <v>5</v>
      </c>
      <c r="G11" s="24">
        <v>9</v>
      </c>
      <c r="H11" s="9">
        <v>0.3125</v>
      </c>
      <c r="I11" s="29">
        <v>0.65555555555555556</v>
      </c>
      <c r="J11" s="30">
        <f t="shared" si="1"/>
        <v>0.34305555555555556</v>
      </c>
      <c r="K11" s="31">
        <v>6</v>
      </c>
      <c r="L11" s="32">
        <v>10</v>
      </c>
      <c r="M11" s="17">
        <f t="shared" si="2"/>
        <v>11</v>
      </c>
      <c r="N11" s="33">
        <f t="shared" si="3"/>
        <v>0.72222222222222232</v>
      </c>
      <c r="O11" s="18" t="s">
        <v>34</v>
      </c>
      <c r="P11" s="15">
        <v>0.70138888888888884</v>
      </c>
      <c r="Q11" s="34" t="s">
        <v>35</v>
      </c>
      <c r="R11" s="20" t="s">
        <v>40</v>
      </c>
    </row>
    <row r="12" spans="1:18">
      <c r="A12" s="105" t="s">
        <v>38</v>
      </c>
      <c r="B12" s="98" t="s">
        <v>39</v>
      </c>
      <c r="C12" s="9">
        <v>0.35694444444444401</v>
      </c>
      <c r="D12" s="10">
        <v>0.76736111111111116</v>
      </c>
      <c r="E12" s="11">
        <f t="shared" si="0"/>
        <v>0.41041666666666715</v>
      </c>
      <c r="F12" s="12">
        <v>8</v>
      </c>
      <c r="G12" s="13">
        <v>8</v>
      </c>
      <c r="H12" s="9">
        <v>0.3125</v>
      </c>
      <c r="I12" s="35">
        <v>0.69513888888888886</v>
      </c>
      <c r="J12" s="11">
        <f t="shared" si="1"/>
        <v>0.38263888888888886</v>
      </c>
      <c r="K12" s="31">
        <v>11</v>
      </c>
      <c r="L12" s="36">
        <v>6</v>
      </c>
      <c r="M12" s="17">
        <f t="shared" si="2"/>
        <v>19</v>
      </c>
      <c r="N12" s="11">
        <f t="shared" si="3"/>
        <v>0.79305555555555607</v>
      </c>
      <c r="O12" s="18"/>
      <c r="P12" s="15">
        <f>N12</f>
        <v>0.79305555555555607</v>
      </c>
      <c r="Q12" s="19"/>
      <c r="R12" s="20" t="s">
        <v>40</v>
      </c>
    </row>
    <row r="13" spans="1:18" ht="19.5" thickBot="1">
      <c r="A13" s="107" t="s">
        <v>41</v>
      </c>
      <c r="B13" s="101" t="s">
        <v>42</v>
      </c>
      <c r="C13" s="37">
        <v>0.35694444444444401</v>
      </c>
      <c r="D13" s="10">
        <v>0.68263888888888891</v>
      </c>
      <c r="E13" s="11">
        <f t="shared" si="0"/>
        <v>0.3256944444444449</v>
      </c>
      <c r="F13" s="12">
        <v>8</v>
      </c>
      <c r="G13" s="13">
        <v>6</v>
      </c>
      <c r="H13" s="37">
        <v>0.3125</v>
      </c>
      <c r="I13" s="38">
        <v>0.56944444444444442</v>
      </c>
      <c r="J13" s="39">
        <f t="shared" si="1"/>
        <v>0.25694444444444442</v>
      </c>
      <c r="K13" s="16">
        <v>6</v>
      </c>
      <c r="L13" s="16">
        <v>9</v>
      </c>
      <c r="M13" s="17">
        <f t="shared" si="2"/>
        <v>14</v>
      </c>
      <c r="N13" s="15">
        <f t="shared" si="3"/>
        <v>0.58263888888888937</v>
      </c>
      <c r="O13" s="18"/>
      <c r="P13" s="15">
        <f>N13</f>
        <v>0.58263888888888937</v>
      </c>
      <c r="Q13" s="40"/>
      <c r="R13" s="41" t="s">
        <v>40</v>
      </c>
    </row>
    <row r="14" spans="1:18" ht="19.5" thickBot="1">
      <c r="A14" s="109" t="s">
        <v>106</v>
      </c>
      <c r="B14" s="108" t="s">
        <v>4</v>
      </c>
      <c r="C14" s="42" t="s">
        <v>5</v>
      </c>
      <c r="D14" s="42" t="s">
        <v>6</v>
      </c>
      <c r="E14" s="42" t="s">
        <v>7</v>
      </c>
      <c r="F14" s="42" t="s">
        <v>8</v>
      </c>
      <c r="G14" s="43" t="s">
        <v>9</v>
      </c>
      <c r="H14" s="44" t="s">
        <v>10</v>
      </c>
      <c r="I14" s="42" t="s">
        <v>11</v>
      </c>
      <c r="J14" s="42" t="s">
        <v>12</v>
      </c>
      <c r="K14" s="43" t="s">
        <v>43</v>
      </c>
      <c r="L14" s="43" t="s">
        <v>13</v>
      </c>
      <c r="M14" s="45" t="s">
        <v>14</v>
      </c>
      <c r="N14" s="46" t="s">
        <v>15</v>
      </c>
      <c r="O14" s="46" t="s">
        <v>16</v>
      </c>
      <c r="P14" s="46" t="s">
        <v>17</v>
      </c>
      <c r="Q14" s="47" t="s">
        <v>18</v>
      </c>
      <c r="R14" s="48" t="s">
        <v>19</v>
      </c>
    </row>
    <row r="15" spans="1:18">
      <c r="A15" s="49" t="s">
        <v>44</v>
      </c>
      <c r="B15" s="50" t="s">
        <v>45</v>
      </c>
      <c r="C15" s="51">
        <v>0.358333333333333</v>
      </c>
      <c r="D15" s="52">
        <v>0.73402777777777783</v>
      </c>
      <c r="E15" s="53">
        <f t="shared" ref="E15:E49" si="5">D15-C15</f>
        <v>0.37569444444444483</v>
      </c>
      <c r="F15" s="54">
        <v>11</v>
      </c>
      <c r="G15" s="55">
        <v>1</v>
      </c>
      <c r="H15" s="51">
        <v>0.3125</v>
      </c>
      <c r="I15" s="52">
        <v>0.64513888888888882</v>
      </c>
      <c r="J15" s="53">
        <f t="shared" ref="J15:J49" si="6">I15-H15</f>
        <v>0.33263888888888882</v>
      </c>
      <c r="K15" s="56">
        <v>12</v>
      </c>
      <c r="L15" s="55">
        <v>1</v>
      </c>
      <c r="M15" s="57">
        <f t="shared" ref="M15:M44" si="7">F15+K15</f>
        <v>23</v>
      </c>
      <c r="N15" s="53">
        <f t="shared" ref="N15:N49" si="8">J15+E15</f>
        <v>0.7083333333333337</v>
      </c>
      <c r="O15" s="58"/>
      <c r="P15" s="53">
        <f t="shared" ref="P15:P25" si="9">N15+O15</f>
        <v>0.7083333333333337</v>
      </c>
      <c r="Q15" s="59"/>
      <c r="R15" s="60">
        <v>1</v>
      </c>
    </row>
    <row r="16" spans="1:18">
      <c r="A16" s="61" t="s">
        <v>46</v>
      </c>
      <c r="B16" s="62">
        <v>111112</v>
      </c>
      <c r="C16" s="63">
        <v>0.358333333333333</v>
      </c>
      <c r="D16" s="64">
        <v>0.75</v>
      </c>
      <c r="E16" s="65">
        <f t="shared" si="5"/>
        <v>0.391666666666667</v>
      </c>
      <c r="F16" s="66">
        <v>9</v>
      </c>
      <c r="G16" s="67">
        <v>3</v>
      </c>
      <c r="H16" s="63">
        <v>0.3125</v>
      </c>
      <c r="I16" s="64">
        <v>0.68888888888888899</v>
      </c>
      <c r="J16" s="68">
        <f t="shared" si="6"/>
        <v>0.37638888888888899</v>
      </c>
      <c r="K16" s="69">
        <v>11</v>
      </c>
      <c r="L16" s="70">
        <v>6</v>
      </c>
      <c r="M16" s="71">
        <f t="shared" si="7"/>
        <v>20</v>
      </c>
      <c r="N16" s="65">
        <f t="shared" si="8"/>
        <v>0.76805555555555594</v>
      </c>
      <c r="O16" s="72"/>
      <c r="P16" s="65">
        <f t="shared" si="9"/>
        <v>0.76805555555555594</v>
      </c>
      <c r="Q16" s="73"/>
      <c r="R16" s="74">
        <v>2</v>
      </c>
    </row>
    <row r="17" spans="1:18">
      <c r="A17" s="61" t="s">
        <v>47</v>
      </c>
      <c r="B17" s="62">
        <v>103104</v>
      </c>
      <c r="C17" s="63">
        <v>0.358333333333333</v>
      </c>
      <c r="D17" s="64">
        <v>0.72751157407407396</v>
      </c>
      <c r="E17" s="65">
        <f t="shared" si="5"/>
        <v>0.36917824074074096</v>
      </c>
      <c r="F17" s="66">
        <v>8</v>
      </c>
      <c r="G17" s="67">
        <v>7</v>
      </c>
      <c r="H17" s="63">
        <v>0.3125</v>
      </c>
      <c r="I17" s="64">
        <v>0.71666666666666667</v>
      </c>
      <c r="J17" s="68">
        <f t="shared" si="6"/>
        <v>0.40416666666666667</v>
      </c>
      <c r="K17" s="69">
        <v>12</v>
      </c>
      <c r="L17" s="70">
        <v>3</v>
      </c>
      <c r="M17" s="71">
        <f t="shared" si="7"/>
        <v>20</v>
      </c>
      <c r="N17" s="65">
        <f t="shared" si="8"/>
        <v>0.77334490740740769</v>
      </c>
      <c r="O17" s="72"/>
      <c r="P17" s="65">
        <f t="shared" si="9"/>
        <v>0.77334490740740769</v>
      </c>
      <c r="Q17" s="73"/>
      <c r="R17" s="74">
        <v>3</v>
      </c>
    </row>
    <row r="18" spans="1:18">
      <c r="A18" s="61" t="s">
        <v>48</v>
      </c>
      <c r="B18" s="75" t="s">
        <v>49</v>
      </c>
      <c r="C18" s="63">
        <v>0.358333333333333</v>
      </c>
      <c r="D18" s="64">
        <v>0.74724537037037031</v>
      </c>
      <c r="E18" s="65">
        <f t="shared" si="5"/>
        <v>0.38891203703703731</v>
      </c>
      <c r="F18" s="66">
        <v>8</v>
      </c>
      <c r="G18" s="67">
        <v>9</v>
      </c>
      <c r="H18" s="63">
        <v>0.3125</v>
      </c>
      <c r="I18" s="64">
        <v>0.71527777777777779</v>
      </c>
      <c r="J18" s="68">
        <f t="shared" si="6"/>
        <v>0.40277777777777779</v>
      </c>
      <c r="K18" s="69">
        <v>12</v>
      </c>
      <c r="L18" s="70">
        <v>2</v>
      </c>
      <c r="M18" s="71">
        <f t="shared" si="7"/>
        <v>20</v>
      </c>
      <c r="N18" s="65">
        <f t="shared" si="8"/>
        <v>0.79168981481481504</v>
      </c>
      <c r="O18" s="72"/>
      <c r="P18" s="65">
        <f t="shared" si="9"/>
        <v>0.79168981481481504</v>
      </c>
      <c r="Q18" s="73"/>
      <c r="R18" s="74">
        <v>4</v>
      </c>
    </row>
    <row r="19" spans="1:18">
      <c r="A19" s="61" t="s">
        <v>50</v>
      </c>
      <c r="B19" s="75" t="s">
        <v>51</v>
      </c>
      <c r="C19" s="63">
        <v>0.358333333333333</v>
      </c>
      <c r="D19" s="64">
        <v>0.71250000000000002</v>
      </c>
      <c r="E19" s="65">
        <f t="shared" si="5"/>
        <v>0.35416666666666702</v>
      </c>
      <c r="F19" s="66">
        <v>8</v>
      </c>
      <c r="G19" s="67">
        <v>4</v>
      </c>
      <c r="H19" s="63">
        <v>0.3125</v>
      </c>
      <c r="I19" s="64">
        <v>0.67708333333333337</v>
      </c>
      <c r="J19" s="68">
        <f t="shared" si="6"/>
        <v>0.36458333333333337</v>
      </c>
      <c r="K19" s="69">
        <v>11</v>
      </c>
      <c r="L19" s="70">
        <v>4</v>
      </c>
      <c r="M19" s="71">
        <f t="shared" si="7"/>
        <v>19</v>
      </c>
      <c r="N19" s="65">
        <f t="shared" si="8"/>
        <v>0.71875000000000044</v>
      </c>
      <c r="O19" s="72"/>
      <c r="P19" s="65">
        <f t="shared" si="9"/>
        <v>0.71875000000000044</v>
      </c>
      <c r="Q19" s="73"/>
      <c r="R19" s="74">
        <v>5</v>
      </c>
    </row>
    <row r="20" spans="1:18">
      <c r="A20" s="61" t="s">
        <v>52</v>
      </c>
      <c r="B20" s="62">
        <v>99100</v>
      </c>
      <c r="C20" s="63">
        <v>0.358333333333333</v>
      </c>
      <c r="D20" s="64">
        <v>0.7270833333333333</v>
      </c>
      <c r="E20" s="65">
        <f t="shared" si="5"/>
        <v>0.3687500000000003</v>
      </c>
      <c r="F20" s="66">
        <v>8</v>
      </c>
      <c r="G20" s="67">
        <v>6</v>
      </c>
      <c r="H20" s="63">
        <v>0.3125</v>
      </c>
      <c r="I20" s="64">
        <v>0.6777777777777777</v>
      </c>
      <c r="J20" s="68">
        <f t="shared" si="6"/>
        <v>0.3652777777777777</v>
      </c>
      <c r="K20" s="69">
        <v>11</v>
      </c>
      <c r="L20" s="70">
        <v>5</v>
      </c>
      <c r="M20" s="71">
        <f t="shared" si="7"/>
        <v>19</v>
      </c>
      <c r="N20" s="65">
        <f t="shared" si="8"/>
        <v>0.73402777777777795</v>
      </c>
      <c r="O20" s="72"/>
      <c r="P20" s="65">
        <f t="shared" si="9"/>
        <v>0.73402777777777795</v>
      </c>
      <c r="Q20" s="73"/>
      <c r="R20" s="74">
        <v>6</v>
      </c>
    </row>
    <row r="21" spans="1:18">
      <c r="A21" s="61" t="s">
        <v>53</v>
      </c>
      <c r="B21" s="75" t="s">
        <v>54</v>
      </c>
      <c r="C21" s="63">
        <v>0.358333333333333</v>
      </c>
      <c r="D21" s="64">
        <v>0.74722222222222223</v>
      </c>
      <c r="E21" s="65">
        <f t="shared" si="5"/>
        <v>0.38888888888888923</v>
      </c>
      <c r="F21" s="66">
        <v>8</v>
      </c>
      <c r="G21" s="67">
        <v>8</v>
      </c>
      <c r="H21" s="63">
        <v>0.3125</v>
      </c>
      <c r="I21" s="64">
        <v>0.69166666666666676</v>
      </c>
      <c r="J21" s="68">
        <f t="shared" si="6"/>
        <v>0.37916666666666676</v>
      </c>
      <c r="K21" s="69">
        <v>10</v>
      </c>
      <c r="L21" s="70">
        <v>8</v>
      </c>
      <c r="M21" s="71">
        <f t="shared" si="7"/>
        <v>18</v>
      </c>
      <c r="N21" s="65">
        <f t="shared" si="8"/>
        <v>0.76805555555555594</v>
      </c>
      <c r="O21" s="72"/>
      <c r="P21" s="65">
        <f t="shared" si="9"/>
        <v>0.76805555555555594</v>
      </c>
      <c r="Q21" s="73"/>
      <c r="R21" s="74">
        <v>7</v>
      </c>
    </row>
    <row r="22" spans="1:18">
      <c r="A22" s="61" t="s">
        <v>55</v>
      </c>
      <c r="B22" s="75" t="s">
        <v>56</v>
      </c>
      <c r="C22" s="63">
        <v>0.358333333333333</v>
      </c>
      <c r="D22" s="64">
        <v>0.71944444444444444</v>
      </c>
      <c r="E22" s="65">
        <f t="shared" si="5"/>
        <v>0.36111111111111144</v>
      </c>
      <c r="F22" s="66">
        <v>6</v>
      </c>
      <c r="G22" s="67">
        <v>18</v>
      </c>
      <c r="H22" s="63">
        <v>0.3125</v>
      </c>
      <c r="I22" s="64">
        <v>0.7006944444444444</v>
      </c>
      <c r="J22" s="68">
        <f t="shared" si="6"/>
        <v>0.3881944444444444</v>
      </c>
      <c r="K22" s="69">
        <v>11</v>
      </c>
      <c r="L22" s="70">
        <v>7</v>
      </c>
      <c r="M22" s="71">
        <f t="shared" si="7"/>
        <v>17</v>
      </c>
      <c r="N22" s="65">
        <f t="shared" si="8"/>
        <v>0.74930555555555589</v>
      </c>
      <c r="O22" s="72"/>
      <c r="P22" s="65">
        <f t="shared" si="9"/>
        <v>0.74930555555555589</v>
      </c>
      <c r="Q22" s="73"/>
      <c r="R22" s="74">
        <v>8</v>
      </c>
    </row>
    <row r="23" spans="1:18">
      <c r="A23" s="61" t="s">
        <v>57</v>
      </c>
      <c r="B23" s="62">
        <v>107108</v>
      </c>
      <c r="C23" s="63">
        <v>0.358333333333333</v>
      </c>
      <c r="D23" s="64">
        <v>0.7631944444444444</v>
      </c>
      <c r="E23" s="65">
        <f t="shared" si="5"/>
        <v>0.40486111111111139</v>
      </c>
      <c r="F23" s="66">
        <v>7</v>
      </c>
      <c r="G23" s="67">
        <v>11</v>
      </c>
      <c r="H23" s="63">
        <v>0.3125</v>
      </c>
      <c r="I23" s="64">
        <v>0.6972222222222223</v>
      </c>
      <c r="J23" s="68">
        <f t="shared" si="6"/>
        <v>0.3847222222222223</v>
      </c>
      <c r="K23" s="69">
        <v>10</v>
      </c>
      <c r="L23" s="70">
        <v>9</v>
      </c>
      <c r="M23" s="71">
        <f t="shared" si="7"/>
        <v>17</v>
      </c>
      <c r="N23" s="65">
        <f t="shared" si="8"/>
        <v>0.78958333333333375</v>
      </c>
      <c r="O23" s="72"/>
      <c r="P23" s="65">
        <f t="shared" si="9"/>
        <v>0.78958333333333375</v>
      </c>
      <c r="Q23" s="73"/>
      <c r="R23" s="74">
        <v>9</v>
      </c>
    </row>
    <row r="24" spans="1:18">
      <c r="A24" s="76" t="s">
        <v>58</v>
      </c>
      <c r="B24" s="75" t="s">
        <v>59</v>
      </c>
      <c r="C24" s="63">
        <v>0.35833333333333334</v>
      </c>
      <c r="D24" s="64">
        <v>0.74328703703703702</v>
      </c>
      <c r="E24" s="65">
        <f t="shared" si="5"/>
        <v>0.38495370370370369</v>
      </c>
      <c r="F24" s="66">
        <v>9</v>
      </c>
      <c r="G24" s="67">
        <v>2</v>
      </c>
      <c r="H24" s="63">
        <v>0.3125</v>
      </c>
      <c r="I24" s="64">
        <v>0.61944444444444446</v>
      </c>
      <c r="J24" s="68">
        <f t="shared" si="6"/>
        <v>0.30694444444444446</v>
      </c>
      <c r="K24" s="69">
        <v>7</v>
      </c>
      <c r="L24" s="70">
        <v>15</v>
      </c>
      <c r="M24" s="71">
        <f t="shared" si="7"/>
        <v>16</v>
      </c>
      <c r="N24" s="65">
        <f t="shared" si="8"/>
        <v>0.6918981481481481</v>
      </c>
      <c r="O24" s="72"/>
      <c r="P24" s="65">
        <f t="shared" si="9"/>
        <v>0.6918981481481481</v>
      </c>
      <c r="Q24" s="73"/>
      <c r="R24" s="74">
        <v>10</v>
      </c>
    </row>
    <row r="25" spans="1:18">
      <c r="A25" s="61" t="s">
        <v>60</v>
      </c>
      <c r="B25" s="75" t="s">
        <v>61</v>
      </c>
      <c r="C25" s="63">
        <v>0.358333333333333</v>
      </c>
      <c r="D25" s="64">
        <v>0.72499999999999998</v>
      </c>
      <c r="E25" s="65">
        <f t="shared" si="5"/>
        <v>0.36666666666666697</v>
      </c>
      <c r="F25" s="66">
        <v>7</v>
      </c>
      <c r="G25" s="67">
        <v>10</v>
      </c>
      <c r="H25" s="63">
        <v>0.3125</v>
      </c>
      <c r="I25" s="64">
        <v>0.68611111111111101</v>
      </c>
      <c r="J25" s="68">
        <f t="shared" si="6"/>
        <v>0.37361111111111101</v>
      </c>
      <c r="K25" s="69">
        <v>9</v>
      </c>
      <c r="L25" s="70">
        <v>10</v>
      </c>
      <c r="M25" s="71">
        <f t="shared" si="7"/>
        <v>16</v>
      </c>
      <c r="N25" s="65">
        <f t="shared" si="8"/>
        <v>0.74027777777777803</v>
      </c>
      <c r="O25" s="72"/>
      <c r="P25" s="65">
        <f t="shared" si="9"/>
        <v>0.74027777777777803</v>
      </c>
      <c r="Q25" s="73"/>
      <c r="R25" s="74">
        <v>11</v>
      </c>
    </row>
    <row r="26" spans="1:18">
      <c r="A26" s="61" t="s">
        <v>62</v>
      </c>
      <c r="B26" s="75" t="s">
        <v>63</v>
      </c>
      <c r="C26" s="63">
        <v>0.358333333333333</v>
      </c>
      <c r="D26" s="64">
        <v>0.76458333333333339</v>
      </c>
      <c r="E26" s="65">
        <f t="shared" si="5"/>
        <v>0.40625000000000039</v>
      </c>
      <c r="F26" s="66">
        <v>7</v>
      </c>
      <c r="G26" s="67">
        <v>12</v>
      </c>
      <c r="H26" s="63">
        <v>0.3125</v>
      </c>
      <c r="I26" s="64">
        <v>0.62847222222222221</v>
      </c>
      <c r="J26" s="68">
        <f t="shared" si="6"/>
        <v>0.31597222222222221</v>
      </c>
      <c r="K26" s="69">
        <v>8</v>
      </c>
      <c r="L26" s="70">
        <v>11</v>
      </c>
      <c r="M26" s="71">
        <f t="shared" si="7"/>
        <v>15</v>
      </c>
      <c r="N26" s="65">
        <f t="shared" si="8"/>
        <v>0.72222222222222254</v>
      </c>
      <c r="O26" s="72" t="s">
        <v>34</v>
      </c>
      <c r="P26" s="65">
        <v>0.70138888888888884</v>
      </c>
      <c r="Q26" s="73" t="s">
        <v>35</v>
      </c>
      <c r="R26" s="74">
        <v>12</v>
      </c>
    </row>
    <row r="27" spans="1:18">
      <c r="A27" s="61" t="s">
        <v>64</v>
      </c>
      <c r="B27" s="75" t="s">
        <v>65</v>
      </c>
      <c r="C27" s="63">
        <v>0.35833333333333334</v>
      </c>
      <c r="D27" s="64">
        <v>0.72009259259259262</v>
      </c>
      <c r="E27" s="65">
        <f t="shared" si="5"/>
        <v>0.36175925925925928</v>
      </c>
      <c r="F27" s="66">
        <v>8</v>
      </c>
      <c r="G27" s="67">
        <v>5</v>
      </c>
      <c r="H27" s="63">
        <v>0.3125</v>
      </c>
      <c r="I27" s="64">
        <v>0.66875000000000007</v>
      </c>
      <c r="J27" s="68">
        <f t="shared" si="6"/>
        <v>0.35625000000000007</v>
      </c>
      <c r="K27" s="69">
        <v>7</v>
      </c>
      <c r="L27" s="70">
        <v>21</v>
      </c>
      <c r="M27" s="71">
        <f t="shared" si="7"/>
        <v>15</v>
      </c>
      <c r="N27" s="65">
        <f t="shared" si="8"/>
        <v>0.71800925925925929</v>
      </c>
      <c r="O27" s="72"/>
      <c r="P27" s="65">
        <f>N27+O27</f>
        <v>0.71800925925925929</v>
      </c>
      <c r="Q27" s="73"/>
      <c r="R27" s="74">
        <v>13</v>
      </c>
    </row>
    <row r="28" spans="1:18">
      <c r="A28" s="61" t="s">
        <v>66</v>
      </c>
      <c r="B28" s="62">
        <v>113114</v>
      </c>
      <c r="C28" s="63">
        <v>0.358333333333333</v>
      </c>
      <c r="D28" s="64">
        <v>0.7680555555555556</v>
      </c>
      <c r="E28" s="65">
        <f t="shared" si="5"/>
        <v>0.4097222222222226</v>
      </c>
      <c r="F28" s="66">
        <v>7</v>
      </c>
      <c r="G28" s="67">
        <v>13</v>
      </c>
      <c r="H28" s="63">
        <v>0.3125</v>
      </c>
      <c r="I28" s="64">
        <v>0.71180555555555547</v>
      </c>
      <c r="J28" s="68">
        <f t="shared" si="6"/>
        <v>0.39930555555555547</v>
      </c>
      <c r="K28" s="69">
        <v>8</v>
      </c>
      <c r="L28" s="70">
        <v>12</v>
      </c>
      <c r="M28" s="71">
        <f t="shared" si="7"/>
        <v>15</v>
      </c>
      <c r="N28" s="65">
        <f t="shared" si="8"/>
        <v>0.80902777777777812</v>
      </c>
      <c r="O28" s="72" t="s">
        <v>34</v>
      </c>
      <c r="P28" s="65">
        <v>0.78819444444444453</v>
      </c>
      <c r="Q28" s="73" t="s">
        <v>35</v>
      </c>
      <c r="R28" s="74">
        <v>14</v>
      </c>
    </row>
    <row r="29" spans="1:18">
      <c r="A29" s="61" t="s">
        <v>67</v>
      </c>
      <c r="B29" s="75" t="s">
        <v>68</v>
      </c>
      <c r="C29" s="63">
        <v>0.358333333333333</v>
      </c>
      <c r="D29" s="64">
        <v>0.77222222222222225</v>
      </c>
      <c r="E29" s="65">
        <f t="shared" si="5"/>
        <v>0.41388888888888925</v>
      </c>
      <c r="F29" s="66">
        <v>7</v>
      </c>
      <c r="G29" s="67">
        <v>14</v>
      </c>
      <c r="H29" s="63">
        <v>0.3125</v>
      </c>
      <c r="I29" s="64">
        <v>0.65416666666666667</v>
      </c>
      <c r="J29" s="68">
        <f t="shared" si="6"/>
        <v>0.34166666666666667</v>
      </c>
      <c r="K29" s="69">
        <v>7</v>
      </c>
      <c r="L29" s="70">
        <v>18</v>
      </c>
      <c r="M29" s="71">
        <f t="shared" si="7"/>
        <v>14</v>
      </c>
      <c r="N29" s="65">
        <f t="shared" si="8"/>
        <v>0.75555555555555598</v>
      </c>
      <c r="O29" s="72" t="s">
        <v>34</v>
      </c>
      <c r="P29" s="65">
        <v>0.73472222222222217</v>
      </c>
      <c r="Q29" s="73" t="s">
        <v>35</v>
      </c>
      <c r="R29" s="74">
        <v>15</v>
      </c>
    </row>
    <row r="30" spans="1:18">
      <c r="A30" s="61" t="s">
        <v>69</v>
      </c>
      <c r="B30" s="75" t="s">
        <v>70</v>
      </c>
      <c r="C30" s="63">
        <v>0.358333333333333</v>
      </c>
      <c r="D30" s="64">
        <v>0.76944444444444438</v>
      </c>
      <c r="E30" s="65">
        <f t="shared" si="5"/>
        <v>0.41111111111111137</v>
      </c>
      <c r="F30" s="66">
        <v>6</v>
      </c>
      <c r="G30" s="67">
        <v>28</v>
      </c>
      <c r="H30" s="63">
        <v>0.3125</v>
      </c>
      <c r="I30" s="64">
        <v>0.72137731481481471</v>
      </c>
      <c r="J30" s="68">
        <f t="shared" si="6"/>
        <v>0.40887731481481471</v>
      </c>
      <c r="K30" s="69">
        <v>8</v>
      </c>
      <c r="L30" s="70">
        <v>13</v>
      </c>
      <c r="M30" s="71">
        <f t="shared" si="7"/>
        <v>14</v>
      </c>
      <c r="N30" s="65">
        <f t="shared" si="8"/>
        <v>0.81998842592592602</v>
      </c>
      <c r="O30" s="72"/>
      <c r="P30" s="65">
        <f>N30+O30</f>
        <v>0.81998842592592602</v>
      </c>
      <c r="Q30" s="73"/>
      <c r="R30" s="74">
        <v>16</v>
      </c>
    </row>
    <row r="31" spans="1:18">
      <c r="A31" s="61" t="s">
        <v>71</v>
      </c>
      <c r="B31" s="75" t="s">
        <v>72</v>
      </c>
      <c r="C31" s="63">
        <v>0.358333333333333</v>
      </c>
      <c r="D31" s="64">
        <v>0.76180555555555562</v>
      </c>
      <c r="E31" s="65">
        <f t="shared" si="5"/>
        <v>0.40347222222222262</v>
      </c>
      <c r="F31" s="66">
        <v>6</v>
      </c>
      <c r="G31" s="67">
        <v>26</v>
      </c>
      <c r="H31" s="63">
        <v>0.3125</v>
      </c>
      <c r="I31" s="64">
        <v>0.73958333333333337</v>
      </c>
      <c r="J31" s="68">
        <f t="shared" si="6"/>
        <v>0.42708333333333337</v>
      </c>
      <c r="K31" s="69">
        <v>8</v>
      </c>
      <c r="L31" s="70">
        <v>14</v>
      </c>
      <c r="M31" s="71">
        <f t="shared" si="7"/>
        <v>14</v>
      </c>
      <c r="N31" s="65">
        <f t="shared" si="8"/>
        <v>0.83055555555555594</v>
      </c>
      <c r="O31" s="72"/>
      <c r="P31" s="65">
        <f>N31+O31</f>
        <v>0.83055555555555594</v>
      </c>
      <c r="Q31" s="73"/>
      <c r="R31" s="74">
        <v>17</v>
      </c>
    </row>
    <row r="32" spans="1:18">
      <c r="A32" s="61" t="s">
        <v>73</v>
      </c>
      <c r="B32" s="75" t="s">
        <v>74</v>
      </c>
      <c r="C32" s="63">
        <v>0.358333333333333</v>
      </c>
      <c r="D32" s="64">
        <v>0.68263888888888891</v>
      </c>
      <c r="E32" s="65">
        <f t="shared" si="5"/>
        <v>0.3243055555555559</v>
      </c>
      <c r="F32" s="66">
        <v>6</v>
      </c>
      <c r="G32" s="67">
        <v>16</v>
      </c>
      <c r="H32" s="63">
        <v>0.3125</v>
      </c>
      <c r="I32" s="64">
        <v>0.64652777777777781</v>
      </c>
      <c r="J32" s="68">
        <f t="shared" si="6"/>
        <v>0.33402777777777781</v>
      </c>
      <c r="K32" s="69">
        <v>7</v>
      </c>
      <c r="L32" s="70">
        <v>17</v>
      </c>
      <c r="M32" s="71">
        <f t="shared" si="7"/>
        <v>13</v>
      </c>
      <c r="N32" s="65">
        <f t="shared" si="8"/>
        <v>0.65833333333333366</v>
      </c>
      <c r="O32" s="72"/>
      <c r="P32" s="65">
        <f>N32+O32</f>
        <v>0.65833333333333366</v>
      </c>
      <c r="Q32" s="73"/>
      <c r="R32" s="74">
        <v>18</v>
      </c>
    </row>
    <row r="33" spans="1:18">
      <c r="A33" s="61" t="s">
        <v>75</v>
      </c>
      <c r="B33" s="62">
        <v>117118</v>
      </c>
      <c r="C33" s="63">
        <v>0.358333333333333</v>
      </c>
      <c r="D33" s="64">
        <v>0.72430555555555554</v>
      </c>
      <c r="E33" s="65">
        <f t="shared" si="5"/>
        <v>0.36597222222222253</v>
      </c>
      <c r="F33" s="66">
        <v>6</v>
      </c>
      <c r="G33" s="67">
        <v>19</v>
      </c>
      <c r="H33" s="63">
        <v>0.3125</v>
      </c>
      <c r="I33" s="64">
        <v>0.64097222222222217</v>
      </c>
      <c r="J33" s="68">
        <f t="shared" si="6"/>
        <v>0.32847222222222217</v>
      </c>
      <c r="K33" s="69">
        <v>7</v>
      </c>
      <c r="L33" s="70">
        <v>16</v>
      </c>
      <c r="M33" s="71">
        <f t="shared" si="7"/>
        <v>13</v>
      </c>
      <c r="N33" s="65">
        <f t="shared" si="8"/>
        <v>0.69444444444444464</v>
      </c>
      <c r="O33" s="72"/>
      <c r="P33" s="65">
        <f>N33+O33</f>
        <v>0.69444444444444464</v>
      </c>
      <c r="Q33" s="73"/>
      <c r="R33" s="74">
        <v>19</v>
      </c>
    </row>
    <row r="34" spans="1:18">
      <c r="A34" s="61" t="s">
        <v>76</v>
      </c>
      <c r="B34" s="75" t="s">
        <v>77</v>
      </c>
      <c r="C34" s="63">
        <v>0.358333333333333</v>
      </c>
      <c r="D34" s="64">
        <v>0.71736111111111101</v>
      </c>
      <c r="E34" s="65">
        <f t="shared" si="5"/>
        <v>0.359027777777778</v>
      </c>
      <c r="F34" s="66">
        <v>6</v>
      </c>
      <c r="G34" s="67">
        <v>17</v>
      </c>
      <c r="H34" s="63">
        <v>0.3125</v>
      </c>
      <c r="I34" s="64">
        <v>0.66111111111111109</v>
      </c>
      <c r="J34" s="68">
        <f t="shared" si="6"/>
        <v>0.34861111111111109</v>
      </c>
      <c r="K34" s="69">
        <v>7</v>
      </c>
      <c r="L34" s="70">
        <v>20</v>
      </c>
      <c r="M34" s="71">
        <f t="shared" si="7"/>
        <v>13</v>
      </c>
      <c r="N34" s="65">
        <f t="shared" si="8"/>
        <v>0.70763888888888915</v>
      </c>
      <c r="O34" s="72"/>
      <c r="P34" s="65">
        <f>N34+O34</f>
        <v>0.70763888888888915</v>
      </c>
      <c r="Q34" s="73"/>
      <c r="R34" s="74">
        <v>20</v>
      </c>
    </row>
    <row r="35" spans="1:18">
      <c r="A35" s="61" t="s">
        <v>78</v>
      </c>
      <c r="B35" s="75" t="s">
        <v>79</v>
      </c>
      <c r="C35" s="63">
        <v>0.358333333333333</v>
      </c>
      <c r="D35" s="64">
        <v>0.77777777777777779</v>
      </c>
      <c r="E35" s="65">
        <f t="shared" si="5"/>
        <v>0.41944444444444479</v>
      </c>
      <c r="F35" s="66">
        <v>6</v>
      </c>
      <c r="G35" s="67">
        <v>29</v>
      </c>
      <c r="H35" s="63">
        <v>0.3125</v>
      </c>
      <c r="I35" s="64">
        <v>0.65611111111111109</v>
      </c>
      <c r="J35" s="68">
        <f t="shared" si="6"/>
        <v>0.34361111111111109</v>
      </c>
      <c r="K35" s="69">
        <v>7</v>
      </c>
      <c r="L35" s="70">
        <v>19</v>
      </c>
      <c r="M35" s="71">
        <f t="shared" si="7"/>
        <v>13</v>
      </c>
      <c r="N35" s="65">
        <f t="shared" si="8"/>
        <v>0.76305555555555582</v>
      </c>
      <c r="O35" s="72" t="s">
        <v>34</v>
      </c>
      <c r="P35" s="65">
        <v>0.74222222222222223</v>
      </c>
      <c r="Q35" s="73" t="s">
        <v>35</v>
      </c>
      <c r="R35" s="74">
        <v>21</v>
      </c>
    </row>
    <row r="36" spans="1:18">
      <c r="A36" s="61" t="s">
        <v>80</v>
      </c>
      <c r="B36" s="62">
        <v>119120</v>
      </c>
      <c r="C36" s="63">
        <v>0.358333333333333</v>
      </c>
      <c r="D36" s="64">
        <v>0.72916666666666663</v>
      </c>
      <c r="E36" s="65">
        <f t="shared" si="5"/>
        <v>0.37083333333333363</v>
      </c>
      <c r="F36" s="66">
        <v>6</v>
      </c>
      <c r="G36" s="67">
        <v>21</v>
      </c>
      <c r="H36" s="63">
        <v>0.3125</v>
      </c>
      <c r="I36" s="64">
        <v>0.70277777777777783</v>
      </c>
      <c r="J36" s="68">
        <f t="shared" si="6"/>
        <v>0.39027777777777783</v>
      </c>
      <c r="K36" s="69">
        <v>7</v>
      </c>
      <c r="L36" s="70">
        <v>25</v>
      </c>
      <c r="M36" s="71">
        <f t="shared" si="7"/>
        <v>13</v>
      </c>
      <c r="N36" s="65">
        <f t="shared" si="8"/>
        <v>0.76111111111111152</v>
      </c>
      <c r="O36" s="72"/>
      <c r="P36" s="65">
        <f t="shared" ref="P36:P45" si="10">N36+O36</f>
        <v>0.76111111111111152</v>
      </c>
      <c r="Q36" s="73"/>
      <c r="R36" s="74">
        <v>22</v>
      </c>
    </row>
    <row r="37" spans="1:18" ht="21.95" customHeight="1">
      <c r="A37" s="61" t="s">
        <v>81</v>
      </c>
      <c r="B37" s="75" t="s">
        <v>82</v>
      </c>
      <c r="C37" s="63">
        <v>0.358333333333333</v>
      </c>
      <c r="D37" s="64">
        <v>0.73749999999999993</v>
      </c>
      <c r="E37" s="65">
        <f t="shared" si="5"/>
        <v>0.37916666666666693</v>
      </c>
      <c r="F37" s="66">
        <v>6</v>
      </c>
      <c r="G37" s="67">
        <v>22</v>
      </c>
      <c r="H37" s="63">
        <v>0.3125</v>
      </c>
      <c r="I37" s="64">
        <v>0.70000000000000007</v>
      </c>
      <c r="J37" s="68">
        <f t="shared" si="6"/>
        <v>0.38750000000000007</v>
      </c>
      <c r="K37" s="69">
        <v>7</v>
      </c>
      <c r="L37" s="70">
        <v>24</v>
      </c>
      <c r="M37" s="71">
        <f t="shared" si="7"/>
        <v>13</v>
      </c>
      <c r="N37" s="65">
        <f t="shared" si="8"/>
        <v>0.76666666666666705</v>
      </c>
      <c r="O37" s="72"/>
      <c r="P37" s="65">
        <f t="shared" si="10"/>
        <v>0.76666666666666705</v>
      </c>
      <c r="Q37" s="73"/>
      <c r="R37" s="74">
        <v>23</v>
      </c>
    </row>
    <row r="38" spans="1:18" ht="21.95" customHeight="1">
      <c r="A38" s="61" t="s">
        <v>83</v>
      </c>
      <c r="B38" s="62">
        <v>101102</v>
      </c>
      <c r="C38" s="63">
        <v>0.358333333333333</v>
      </c>
      <c r="D38" s="64">
        <v>0.76837962962962969</v>
      </c>
      <c r="E38" s="65">
        <f t="shared" si="5"/>
        <v>0.41004629629629669</v>
      </c>
      <c r="F38" s="66">
        <v>6</v>
      </c>
      <c r="G38" s="67">
        <v>27</v>
      </c>
      <c r="H38" s="63">
        <v>0.3125</v>
      </c>
      <c r="I38" s="64">
        <v>0.67083333333333339</v>
      </c>
      <c r="J38" s="68">
        <f t="shared" si="6"/>
        <v>0.35833333333333339</v>
      </c>
      <c r="K38" s="69">
        <v>7</v>
      </c>
      <c r="L38" s="70">
        <v>22</v>
      </c>
      <c r="M38" s="71">
        <f t="shared" si="7"/>
        <v>13</v>
      </c>
      <c r="N38" s="65">
        <f t="shared" si="8"/>
        <v>0.76837962962963013</v>
      </c>
      <c r="O38" s="72"/>
      <c r="P38" s="65">
        <f t="shared" si="10"/>
        <v>0.76837962962963013</v>
      </c>
      <c r="Q38" s="73"/>
      <c r="R38" s="74">
        <v>24</v>
      </c>
    </row>
    <row r="39" spans="1:18" ht="21.95" customHeight="1">
      <c r="A39" s="61" t="s">
        <v>84</v>
      </c>
      <c r="B39" s="62">
        <v>105106</v>
      </c>
      <c r="C39" s="63">
        <v>0.358333333333333</v>
      </c>
      <c r="D39" s="64">
        <v>0.74791666666666667</v>
      </c>
      <c r="E39" s="65">
        <f t="shared" si="5"/>
        <v>0.38958333333333367</v>
      </c>
      <c r="F39" s="66">
        <v>6</v>
      </c>
      <c r="G39" s="67">
        <v>24</v>
      </c>
      <c r="H39" s="63">
        <v>0.3125</v>
      </c>
      <c r="I39" s="64">
        <v>0.69374999999999998</v>
      </c>
      <c r="J39" s="68">
        <f t="shared" si="6"/>
        <v>0.38124999999999998</v>
      </c>
      <c r="K39" s="69">
        <v>7</v>
      </c>
      <c r="L39" s="70">
        <v>23</v>
      </c>
      <c r="M39" s="71">
        <f t="shared" si="7"/>
        <v>13</v>
      </c>
      <c r="N39" s="65">
        <f t="shared" si="8"/>
        <v>0.7708333333333337</v>
      </c>
      <c r="O39" s="72"/>
      <c r="P39" s="65">
        <f t="shared" si="10"/>
        <v>0.7708333333333337</v>
      </c>
      <c r="Q39" s="73"/>
      <c r="R39" s="74">
        <v>25</v>
      </c>
    </row>
    <row r="40" spans="1:18" ht="21.95" customHeight="1">
      <c r="A40" s="61" t="s">
        <v>85</v>
      </c>
      <c r="B40" s="75" t="s">
        <v>86</v>
      </c>
      <c r="C40" s="63">
        <v>0.358333333333333</v>
      </c>
      <c r="D40" s="64">
        <v>0.74331018518518521</v>
      </c>
      <c r="E40" s="65">
        <f t="shared" si="5"/>
        <v>0.38497685185185221</v>
      </c>
      <c r="F40" s="66">
        <v>6</v>
      </c>
      <c r="G40" s="67">
        <v>23</v>
      </c>
      <c r="H40" s="63">
        <v>0.3125</v>
      </c>
      <c r="I40" s="64">
        <v>0.7284722222222223</v>
      </c>
      <c r="J40" s="68">
        <f t="shared" si="6"/>
        <v>0.4159722222222223</v>
      </c>
      <c r="K40" s="69">
        <v>7</v>
      </c>
      <c r="L40" s="70">
        <v>27</v>
      </c>
      <c r="M40" s="71">
        <f t="shared" si="7"/>
        <v>13</v>
      </c>
      <c r="N40" s="65">
        <f t="shared" si="8"/>
        <v>0.80094907407407456</v>
      </c>
      <c r="O40" s="72"/>
      <c r="P40" s="65">
        <f t="shared" si="10"/>
        <v>0.80094907407407456</v>
      </c>
      <c r="Q40" s="73"/>
      <c r="R40" s="74">
        <v>26</v>
      </c>
    </row>
    <row r="41" spans="1:18" ht="21.75" customHeight="1">
      <c r="A41" s="61" t="s">
        <v>87</v>
      </c>
      <c r="B41" s="62">
        <v>115116</v>
      </c>
      <c r="C41" s="63">
        <v>0.358333333333333</v>
      </c>
      <c r="D41" s="64">
        <v>0.8027777777777777</v>
      </c>
      <c r="E41" s="65">
        <f t="shared" si="5"/>
        <v>0.4444444444444447</v>
      </c>
      <c r="F41" s="66">
        <v>6</v>
      </c>
      <c r="G41" s="67">
        <v>30</v>
      </c>
      <c r="H41" s="63">
        <v>0.3125</v>
      </c>
      <c r="I41" s="64">
        <v>0.72083333333333333</v>
      </c>
      <c r="J41" s="68">
        <f t="shared" si="6"/>
        <v>0.40833333333333333</v>
      </c>
      <c r="K41" s="69">
        <v>7</v>
      </c>
      <c r="L41" s="70">
        <v>26</v>
      </c>
      <c r="M41" s="71">
        <f t="shared" si="7"/>
        <v>13</v>
      </c>
      <c r="N41" s="65">
        <f t="shared" si="8"/>
        <v>0.85277777777777808</v>
      </c>
      <c r="O41" s="72"/>
      <c r="P41" s="65">
        <f t="shared" si="10"/>
        <v>0.85277777777777808</v>
      </c>
      <c r="Q41" s="73"/>
      <c r="R41" s="74">
        <v>27</v>
      </c>
    </row>
    <row r="42" spans="1:18">
      <c r="A42" s="61" t="s">
        <v>88</v>
      </c>
      <c r="B42" s="75" t="s">
        <v>89</v>
      </c>
      <c r="C42" s="63">
        <v>0.358333333333333</v>
      </c>
      <c r="D42" s="64">
        <v>0.65347222222222223</v>
      </c>
      <c r="E42" s="65">
        <f t="shared" si="5"/>
        <v>0.29513888888888923</v>
      </c>
      <c r="F42" s="66">
        <v>6</v>
      </c>
      <c r="G42" s="67">
        <v>15</v>
      </c>
      <c r="H42" s="63">
        <v>0.3125</v>
      </c>
      <c r="I42" s="64">
        <v>0.57986111111111105</v>
      </c>
      <c r="J42" s="68">
        <f t="shared" si="6"/>
        <v>0.26736111111111105</v>
      </c>
      <c r="K42" s="69">
        <v>6</v>
      </c>
      <c r="L42" s="70">
        <v>28</v>
      </c>
      <c r="M42" s="71">
        <f t="shared" si="7"/>
        <v>12</v>
      </c>
      <c r="N42" s="65">
        <f t="shared" si="8"/>
        <v>0.56250000000000022</v>
      </c>
      <c r="O42" s="72"/>
      <c r="P42" s="65">
        <f t="shared" si="10"/>
        <v>0.56250000000000022</v>
      </c>
      <c r="Q42" s="73"/>
      <c r="R42" s="74">
        <v>28</v>
      </c>
    </row>
    <row r="43" spans="1:18">
      <c r="A43" s="61" t="s">
        <v>90</v>
      </c>
      <c r="B43" s="75" t="s">
        <v>91</v>
      </c>
      <c r="C43" s="63">
        <v>0.358333333333333</v>
      </c>
      <c r="D43" s="64">
        <v>0.72777777777777775</v>
      </c>
      <c r="E43" s="65">
        <f t="shared" si="5"/>
        <v>0.36944444444444474</v>
      </c>
      <c r="F43" s="66">
        <v>6</v>
      </c>
      <c r="G43" s="67">
        <v>20</v>
      </c>
      <c r="H43" s="63">
        <v>0.3125</v>
      </c>
      <c r="I43" s="64">
        <v>0.65486111111111112</v>
      </c>
      <c r="J43" s="68">
        <f t="shared" si="6"/>
        <v>0.34236111111111112</v>
      </c>
      <c r="K43" s="69">
        <v>7</v>
      </c>
      <c r="L43" s="77" t="s">
        <v>40</v>
      </c>
      <c r="M43" s="71">
        <f t="shared" si="7"/>
        <v>13</v>
      </c>
      <c r="N43" s="65">
        <f t="shared" si="8"/>
        <v>0.7118055555555558</v>
      </c>
      <c r="O43" s="72"/>
      <c r="P43" s="65">
        <f t="shared" si="10"/>
        <v>0.7118055555555558</v>
      </c>
      <c r="Q43" s="73"/>
      <c r="R43" s="74" t="s">
        <v>40</v>
      </c>
    </row>
    <row r="44" spans="1:18">
      <c r="A44" s="61" t="s">
        <v>92</v>
      </c>
      <c r="B44" s="75" t="s">
        <v>93</v>
      </c>
      <c r="C44" s="63">
        <v>0.358333333333333</v>
      </c>
      <c r="D44" s="64">
        <v>0.75069444444444444</v>
      </c>
      <c r="E44" s="65">
        <f t="shared" si="5"/>
        <v>0.39236111111111144</v>
      </c>
      <c r="F44" s="66">
        <v>6</v>
      </c>
      <c r="G44" s="67">
        <v>25</v>
      </c>
      <c r="H44" s="63">
        <v>0.3125</v>
      </c>
      <c r="I44" s="64">
        <v>0.65277777777777779</v>
      </c>
      <c r="J44" s="68">
        <f t="shared" si="6"/>
        <v>0.34027777777777779</v>
      </c>
      <c r="K44" s="69">
        <v>7</v>
      </c>
      <c r="L44" s="77" t="s">
        <v>40</v>
      </c>
      <c r="M44" s="71">
        <f t="shared" si="7"/>
        <v>13</v>
      </c>
      <c r="N44" s="65">
        <f t="shared" si="8"/>
        <v>0.73263888888888928</v>
      </c>
      <c r="O44" s="72"/>
      <c r="P44" s="65">
        <f t="shared" si="10"/>
        <v>0.73263888888888928</v>
      </c>
      <c r="Q44" s="73"/>
      <c r="R44" s="74" t="s">
        <v>40</v>
      </c>
    </row>
    <row r="45" spans="1:18" ht="21.95" customHeight="1">
      <c r="A45" s="78" t="s">
        <v>94</v>
      </c>
      <c r="B45" s="79" t="s">
        <v>95</v>
      </c>
      <c r="C45" s="80">
        <v>0.358333333333333</v>
      </c>
      <c r="D45" s="81">
        <v>0.80763888888888891</v>
      </c>
      <c r="E45" s="82">
        <f t="shared" si="5"/>
        <v>0.4493055555555559</v>
      </c>
      <c r="F45" s="83"/>
      <c r="G45" s="84"/>
      <c r="H45" s="80"/>
      <c r="I45" s="81"/>
      <c r="J45" s="85">
        <f t="shared" si="6"/>
        <v>0</v>
      </c>
      <c r="K45" s="86"/>
      <c r="L45" s="87"/>
      <c r="M45" s="88"/>
      <c r="N45" s="82">
        <f t="shared" si="8"/>
        <v>0.4493055555555559</v>
      </c>
      <c r="O45" s="89"/>
      <c r="P45" s="82">
        <f t="shared" si="10"/>
        <v>0.4493055555555559</v>
      </c>
      <c r="Q45" s="90"/>
      <c r="R45" s="91" t="s">
        <v>96</v>
      </c>
    </row>
    <row r="46" spans="1:18" ht="21.95" customHeight="1">
      <c r="A46" s="78" t="s">
        <v>97</v>
      </c>
      <c r="B46" s="79" t="s">
        <v>98</v>
      </c>
      <c r="C46" s="80">
        <v>0.358333333333333</v>
      </c>
      <c r="D46" s="81">
        <v>0.99998842592592585</v>
      </c>
      <c r="E46" s="82">
        <f t="shared" si="5"/>
        <v>0.64165509259259279</v>
      </c>
      <c r="F46" s="83"/>
      <c r="G46" s="84"/>
      <c r="H46" s="80"/>
      <c r="I46" s="81"/>
      <c r="J46" s="85">
        <f t="shared" si="6"/>
        <v>0</v>
      </c>
      <c r="K46" s="86"/>
      <c r="L46" s="87"/>
      <c r="M46" s="88"/>
      <c r="N46" s="82">
        <f t="shared" si="8"/>
        <v>0.64165509259259279</v>
      </c>
      <c r="O46" s="89" t="s">
        <v>34</v>
      </c>
      <c r="P46" s="82">
        <v>0.30831018518518521</v>
      </c>
      <c r="Q46" s="90" t="s">
        <v>35</v>
      </c>
      <c r="R46" s="91" t="s">
        <v>96</v>
      </c>
    </row>
    <row r="47" spans="1:18" ht="21.95" customHeight="1">
      <c r="A47" s="78" t="s">
        <v>99</v>
      </c>
      <c r="B47" s="79" t="s">
        <v>100</v>
      </c>
      <c r="C47" s="80">
        <v>0.358333333333333</v>
      </c>
      <c r="D47" s="81">
        <v>0.99998842592592585</v>
      </c>
      <c r="E47" s="82">
        <f t="shared" si="5"/>
        <v>0.64165509259259279</v>
      </c>
      <c r="F47" s="83"/>
      <c r="G47" s="84"/>
      <c r="H47" s="80"/>
      <c r="I47" s="81"/>
      <c r="J47" s="85">
        <f t="shared" si="6"/>
        <v>0</v>
      </c>
      <c r="K47" s="86"/>
      <c r="L47" s="87"/>
      <c r="M47" s="88"/>
      <c r="N47" s="82">
        <f t="shared" si="8"/>
        <v>0.64165509259259279</v>
      </c>
      <c r="O47" s="89"/>
      <c r="P47" s="82">
        <f>N47+O47</f>
        <v>0.64165509259259279</v>
      </c>
      <c r="Q47" s="90"/>
      <c r="R47" s="91" t="s">
        <v>96</v>
      </c>
    </row>
    <row r="48" spans="1:18" ht="21.95" customHeight="1">
      <c r="A48" s="78" t="s">
        <v>101</v>
      </c>
      <c r="B48" s="92">
        <v>109110</v>
      </c>
      <c r="C48" s="80">
        <v>0.358333333333333</v>
      </c>
      <c r="D48" s="81">
        <v>0.75104166666666661</v>
      </c>
      <c r="E48" s="82">
        <f t="shared" si="5"/>
        <v>0.3927083333333336</v>
      </c>
      <c r="F48" s="83"/>
      <c r="G48" s="84"/>
      <c r="H48" s="80"/>
      <c r="I48" s="81"/>
      <c r="J48" s="85">
        <f t="shared" si="6"/>
        <v>0</v>
      </c>
      <c r="K48" s="86"/>
      <c r="L48" s="87"/>
      <c r="M48" s="88"/>
      <c r="N48" s="82">
        <f t="shared" si="8"/>
        <v>0.3927083333333336</v>
      </c>
      <c r="O48" s="89"/>
      <c r="P48" s="82">
        <f>N48+O48</f>
        <v>0.3927083333333336</v>
      </c>
      <c r="Q48" s="90"/>
      <c r="R48" s="91" t="s">
        <v>96</v>
      </c>
    </row>
    <row r="49" spans="1:18" ht="21.95" customHeight="1" thickBot="1">
      <c r="A49" s="110" t="s">
        <v>102</v>
      </c>
      <c r="B49" s="111" t="s">
        <v>103</v>
      </c>
      <c r="C49" s="112">
        <v>0.358333333333333</v>
      </c>
      <c r="D49" s="113">
        <v>0.78333333333333333</v>
      </c>
      <c r="E49" s="94">
        <f t="shared" si="5"/>
        <v>0.42500000000000032</v>
      </c>
      <c r="F49" s="114"/>
      <c r="G49" s="115"/>
      <c r="H49" s="112"/>
      <c r="I49" s="113"/>
      <c r="J49" s="94">
        <f t="shared" si="6"/>
        <v>0</v>
      </c>
      <c r="K49" s="116"/>
      <c r="L49" s="117"/>
      <c r="M49" s="93"/>
      <c r="N49" s="94">
        <f t="shared" si="8"/>
        <v>0.42500000000000032</v>
      </c>
      <c r="O49" s="95"/>
      <c r="P49" s="94">
        <f>N49+O49</f>
        <v>0.42500000000000032</v>
      </c>
      <c r="Q49" s="96"/>
      <c r="R49" s="97" t="s">
        <v>96</v>
      </c>
    </row>
    <row r="50" spans="1:18" ht="21.95" customHeight="1"/>
    <row r="51" spans="1:18" ht="21.95" customHeight="1"/>
    <row r="52" spans="1:18" ht="21.95" customHeight="1"/>
    <row r="53" spans="1:18" ht="21.95" customHeight="1"/>
    <row r="54" spans="1:18" ht="21.95" customHeight="1"/>
    <row r="55" spans="1:18" ht="21.95" customHeight="1"/>
  </sheetData>
  <mergeCells count="5">
    <mergeCell ref="A2:B2"/>
    <mergeCell ref="C2:G2"/>
    <mergeCell ref="H2:L2"/>
    <mergeCell ref="M2:R2"/>
    <mergeCell ref="A1:R1"/>
  </mergeCells>
  <pageMargins left="0.70866141732283472" right="0.70866141732283472" top="0.74803149606299213" bottom="0.74803149606299213" header="0.31496062992125984" footer="0.31496062992125984"/>
  <pageSetup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Wilbur</dc:creator>
  <cp:lastModifiedBy>Ryan.Wilbur</cp:lastModifiedBy>
  <cp:lastPrinted>2017-10-11T00:41:14Z</cp:lastPrinted>
  <dcterms:created xsi:type="dcterms:W3CDTF">2017-10-11T00:35:29Z</dcterms:created>
  <dcterms:modified xsi:type="dcterms:W3CDTF">2017-10-11T12:24:17Z</dcterms:modified>
</cp:coreProperties>
</file>